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70" documentId="8_{1E59DFCB-E0ED-47BE-8B70-60AB12CFDE74}" xr6:coauthVersionLast="47" xr6:coauthVersionMax="47" xr10:uidLastSave="{0182618F-8718-4E86-9D14-9A0352DB7FA8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_FilterDatabase" localSheetId="0" hidden="1">'FIJOS ABRIL 2023'!$A$14:$M$66</definedName>
    <definedName name="_xlnm.Print_Area" localSheetId="0">'FIJOS ABRIL 2023'!$A$1:$M$71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I66" i="1"/>
  <c r="H66" i="1"/>
  <c r="L65" i="1"/>
  <c r="F66" i="1"/>
  <c r="L63" i="1"/>
  <c r="M63" i="1" s="1"/>
  <c r="B66" i="1"/>
  <c r="L42" i="1"/>
  <c r="M42" i="1" s="1"/>
  <c r="L41" i="1"/>
  <c r="M41" i="1" s="1"/>
  <c r="L49" i="1"/>
  <c r="M49" i="1" s="1"/>
  <c r="L24" i="1"/>
  <c r="M24" i="1" s="1"/>
  <c r="L27" i="1"/>
  <c r="M27" i="1" s="1"/>
  <c r="L35" i="1"/>
  <c r="M35" i="1" s="1"/>
  <c r="L31" i="1"/>
  <c r="M31" i="1" s="1"/>
  <c r="L50" i="1"/>
  <c r="M50" i="1" s="1"/>
  <c r="L56" i="1"/>
  <c r="M56" i="1" s="1"/>
  <c r="L64" i="1"/>
  <c r="M64" i="1" s="1"/>
  <c r="L62" i="1"/>
  <c r="M62" i="1" s="1"/>
  <c r="M65" i="1" l="1"/>
  <c r="J66" i="1"/>
  <c r="L60" i="1"/>
  <c r="M60" i="1" s="1"/>
  <c r="L61" i="1"/>
  <c r="M61" i="1" s="1"/>
  <c r="L59" i="1" l="1"/>
  <c r="M59" i="1" s="1"/>
  <c r="L57" i="1" l="1"/>
  <c r="M57" i="1" s="1"/>
  <c r="L16" i="1" l="1"/>
  <c r="L15" i="1"/>
  <c r="M15" i="1" l="1"/>
  <c r="L58" i="1" l="1"/>
  <c r="M58" i="1" s="1"/>
  <c r="L55" i="1" l="1"/>
  <c r="M55" i="1" s="1"/>
  <c r="L54" i="1"/>
  <c r="M54" i="1" s="1"/>
  <c r="M16" i="1"/>
  <c r="L17" i="1"/>
  <c r="L18" i="1"/>
  <c r="L19" i="1"/>
  <c r="L20" i="1"/>
  <c r="L21" i="1"/>
  <c r="L22" i="1"/>
  <c r="L23" i="1"/>
  <c r="L25" i="1"/>
  <c r="L26" i="1"/>
  <c r="L28" i="1"/>
  <c r="L30" i="1"/>
  <c r="L32" i="1"/>
  <c r="L33" i="1"/>
  <c r="L34" i="1"/>
  <c r="L36" i="1"/>
  <c r="L37" i="1"/>
  <c r="L38" i="1"/>
  <c r="L39" i="1"/>
  <c r="L40" i="1"/>
  <c r="L43" i="1"/>
  <c r="L44" i="1"/>
  <c r="L45" i="1"/>
  <c r="L46" i="1"/>
  <c r="L47" i="1"/>
  <c r="L48" i="1"/>
  <c r="L51" i="1"/>
  <c r="M51" i="1" s="1"/>
  <c r="L52" i="1"/>
  <c r="M52" i="1" s="1"/>
  <c r="L53" i="1"/>
  <c r="M53" i="1" l="1"/>
  <c r="M17" i="1"/>
  <c r="M48" i="1"/>
  <c r="M47" i="1"/>
  <c r="M46" i="1"/>
  <c r="M45" i="1"/>
  <c r="M44" i="1" l="1"/>
  <c r="M43" i="1"/>
  <c r="M40" i="1" l="1"/>
  <c r="M39" i="1"/>
  <c r="M38" i="1"/>
  <c r="M37" i="1"/>
  <c r="M36" i="1"/>
  <c r="M33" i="1" l="1"/>
  <c r="M19" i="1"/>
  <c r="M20" i="1"/>
  <c r="M21" i="1"/>
  <c r="M22" i="1"/>
  <c r="M23" i="1"/>
  <c r="M25" i="1"/>
  <c r="M26" i="1"/>
  <c r="M28" i="1"/>
  <c r="M29" i="1"/>
  <c r="M30" i="1"/>
  <c r="M32" i="1"/>
  <c r="M34" i="1" l="1"/>
  <c r="M18" i="1"/>
</calcChain>
</file>

<file path=xl/sharedStrings.xml><?xml version="1.0" encoding="utf-8"?>
<sst xmlns="http://schemas.openxmlformats.org/spreadsheetml/2006/main" count="275" uniqueCount="125">
  <si>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</si>
  <si>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</si>
  <si>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</si>
  <si>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</si>
  <si>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</si>
  <si>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</si>
  <si>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</si>
  <si>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</si>
  <si>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</si>
  <si>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</si>
  <si>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</si>
  <si>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</si>
  <si>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</si>
  <si>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</si>
  <si>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</si>
  <si>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</si>
  <si>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</si>
  <si>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</si>
  <si>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</si>
  <si>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</si>
  <si>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</si>
  <si>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</si>
  <si>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</si>
  <si>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</si>
  <si>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</si>
  <si>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</si>
  <si>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</si>
  <si>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</si>
  <si>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</si>
  <si>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</si>
  <si>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</si>
  <si>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</si>
  <si>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</si>
  <si>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</si>
  <si>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</si>
  <si>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</si>
  <si>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</si>
  <si>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</si>
  <si>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</si>
  <si>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</si>
  <si>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</si>
  <si>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</si>
  <si>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</si>
  <si>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</si>
  <si>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</si>
  <si>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</si>
  <si>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</si>
  <si>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</si>
  <si>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</si>
  <si>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</si>
  <si>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</si>
  <si>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</si>
  <si>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</si>
  <si>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</si>
  <si>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</si>
  <si>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</si>
  <si>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</si>
  <si>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</si>
  <si>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</si>
  <si>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</si>
  <si>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</si>
  <si>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</si>
  <si>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</si>
  <si>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</si>
  <si>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</si>
  <si>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</si>
  <si>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</si>
  <si>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</si>
  <si>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</si>
  <si>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</si>
  <si>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</si>
  <si>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</si>
  <si>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</si>
  <si>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</si>
  <si>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</si>
  <si>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</si>
  <si>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</si>
  <si>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</si>
  <si>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</si>
  <si>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</si>
  <si>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</si>
  <si>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</si>
  <si>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</si>
  <si>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</si>
  <si>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</si>
  <si>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</si>
  <si>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</si>
  <si>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</si>
  <si>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</si>
  <si>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</si>
  <si>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</si>
  <si>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</si>
  <si>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</si>
  <si>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</si>
  <si>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</si>
  <si>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</si>
  <si>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</si>
  <si>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</si>
  <si>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</si>
  <si>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</si>
  <si>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</si>
  <si>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</si>
  <si>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</si>
  <si>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</si>
  <si>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GLORIANNY LEBRÓN MÉNDEZ </t>
  </si>
  <si>
    <t xml:space="preserve">JUAN IGNACIO BRITO VENTURA </t>
  </si>
  <si>
    <t xml:space="preserve">SAYMA ESTHER MENDOZA JOSEPH </t>
  </si>
  <si>
    <t xml:space="preserve">SUPERVISORA DE MANTENIMIENTO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</si>
  <si>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ENERO 2024</t>
    </r>
  </si>
  <si>
    <t>ALBERT RAFAEL ORTEGA DÍAZ</t>
  </si>
  <si>
    <t xml:space="preserve">JORGE ANTONIO SOTO MEJÍA </t>
  </si>
  <si>
    <t xml:space="preserve">ANALISTA DE CAPACITACION A BENEFICIARIOS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</si>
  <si>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</si>
  <si>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</si>
  <si>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</si>
  <si>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</si>
  <si>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</si>
  <si>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</si>
  <si>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</si>
  <si>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</si>
  <si>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</si>
  <si>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 TÉCNICO DE CONTROL Y MONITOREO </t>
  </si>
  <si>
    <t xml:space="preserve">TÉCNICO DE DISEÑO ELÉCTRICO </t>
  </si>
  <si>
    <t xml:space="preserve">TÉCNICO DE DISEÑO HIDRÁULICO Y AGRONÓMICO </t>
  </si>
  <si>
    <t xml:space="preserve">CARMEN LUCIA ALMONTE LUCIANO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</si>
</sst>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43" fontId="12" fillId="0" borderId="0" xfId="1" applyFont="1" applyAlignment="1">
      <alignment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1"/>
  <sheetViews>
    <sheetView showGridLines="0" tabSelected="1" topLeftCell="E62" zoomScale="50" zoomScaleNormal="50" zoomScaleSheetLayoutView="30" workbookViewId="0">
      <selection activeCell="M67" sqref="M67"/>
    </sheetView>
  </sheetViews>
  <sheetFormatPr baseColWidth="10" defaultColWidth="11.42578125" defaultRowHeight="23.25" x14ac:dyDescent="0.35"/>
  <cols>
    <col min="1" max="1" width="81.140625" style="12" bestFit="1" customWidth="1"/>
    <col min="2" max="2" width="35.710937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3.42578125" style="12" customWidth="1"/>
    <col min="7" max="7" width="29.85546875" style="13" bestFit="1" customWidth="1"/>
    <col min="8" max="9" width="27.28515625" style="13" bestFit="1" customWidth="1"/>
    <col min="10" max="10" width="24" style="13" customWidth="1"/>
    <col min="11" max="11" width="29.28515625" style="14" customWidth="1"/>
    <col min="12" max="12" width="29.85546875" style="13" bestFit="1" customWidth="1"/>
    <col min="13" max="13" width="34.1406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"/>
    </row>
    <row r="9" spans="1:14" s="2" customFormat="1" ht="29.25" customHeight="1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9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4"/>
    </row>
    <row r="11" spans="1:14" s="2" customFormat="1" ht="26.25" x14ac:dyDescent="0.25">
      <c r="A11" s="55" t="s">
        <v>108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 s="2" customFormat="1" ht="43.5" customHeight="1" x14ac:dyDescent="0.2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"/>
    </row>
    <row r="13" spans="1:14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7"/>
      <c r="K13" s="18"/>
      <c r="L13" s="19"/>
      <c r="M13" s="20"/>
      <c r="N13" s="1"/>
    </row>
    <row r="14" spans="1:14" s="6" customFormat="1" ht="78.7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101</v>
      </c>
      <c r="K14" s="22" t="s">
        <v>12</v>
      </c>
      <c r="L14" s="22" t="s">
        <v>13</v>
      </c>
      <c r="M14" s="22" t="s">
        <v>14</v>
      </c>
    </row>
    <row r="15" spans="1:14" s="5" customFormat="1" ht="57.7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55152.52</v>
      </c>
      <c r="H15" s="26">
        <v>8036</v>
      </c>
      <c r="I15" s="26">
        <v>5685.41</v>
      </c>
      <c r="J15" s="27">
        <v>25</v>
      </c>
      <c r="K15" s="28">
        <v>0</v>
      </c>
      <c r="L15" s="29">
        <f>SUM(G15:K15)</f>
        <v>68898.929999999993</v>
      </c>
      <c r="M15" s="29">
        <f>+F15-L15</f>
        <v>211101.07</v>
      </c>
    </row>
    <row r="16" spans="1:14" s="5" customFormat="1" ht="57.7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23866.62</v>
      </c>
      <c r="H16" s="26">
        <v>4305</v>
      </c>
      <c r="I16" s="26">
        <v>4560</v>
      </c>
      <c r="J16" s="27">
        <v>25</v>
      </c>
      <c r="K16" s="28">
        <v>0</v>
      </c>
      <c r="L16" s="29">
        <f>SUM(G16:K16)</f>
        <v>32756.62</v>
      </c>
      <c r="M16" s="29">
        <f>+F16-L16</f>
        <v>117243.38</v>
      </c>
    </row>
    <row r="17" spans="1:13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3486.68</v>
      </c>
      <c r="H17" s="26">
        <v>1722</v>
      </c>
      <c r="I17" s="26">
        <v>1824</v>
      </c>
      <c r="J17" s="27">
        <v>25</v>
      </c>
      <c r="K17" s="28">
        <v>0</v>
      </c>
      <c r="L17" s="29">
        <f t="shared" ref="L17:L53" si="0">SUM(G17:K17)</f>
        <v>7057.68</v>
      </c>
      <c r="M17" s="29">
        <f>+F17-L17</f>
        <v>52942.32</v>
      </c>
    </row>
    <row r="18" spans="1:13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7">
        <v>25</v>
      </c>
      <c r="K18" s="28">
        <v>0</v>
      </c>
      <c r="L18" s="29">
        <f t="shared" si="0"/>
        <v>3832.83</v>
      </c>
      <c r="M18" s="29">
        <f t="shared" ref="M18:M53" si="1">+F18-L18</f>
        <v>41167.17</v>
      </c>
    </row>
    <row r="19" spans="1:13" s="5" customFormat="1" ht="59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22500</v>
      </c>
      <c r="G19" s="27">
        <v>0</v>
      </c>
      <c r="H19" s="27">
        <v>645.75</v>
      </c>
      <c r="I19" s="26">
        <v>684</v>
      </c>
      <c r="J19" s="27">
        <v>25</v>
      </c>
      <c r="K19" s="28">
        <v>0</v>
      </c>
      <c r="L19" s="29">
        <f t="shared" si="0"/>
        <v>1354.75</v>
      </c>
      <c r="M19" s="29">
        <f t="shared" si="1"/>
        <v>21145.25</v>
      </c>
    </row>
    <row r="20" spans="1:13" s="5" customFormat="1" ht="57.7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7">
        <v>25</v>
      </c>
      <c r="K20" s="28">
        <v>0</v>
      </c>
      <c r="L20" s="29">
        <f t="shared" si="0"/>
        <v>1798</v>
      </c>
      <c r="M20" s="29">
        <f t="shared" si="1"/>
        <v>28202</v>
      </c>
    </row>
    <row r="21" spans="1:13" s="5" customFormat="1" ht="62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7">
        <v>25</v>
      </c>
      <c r="K21" s="28">
        <v>0</v>
      </c>
      <c r="L21" s="29">
        <f t="shared" si="0"/>
        <v>1384.3000000000002</v>
      </c>
      <c r="M21" s="29">
        <f t="shared" si="1"/>
        <v>21615.7</v>
      </c>
    </row>
    <row r="22" spans="1:13" s="5" customFormat="1" ht="62.25" customHeight="1" x14ac:dyDescent="0.35">
      <c r="A22" s="24" t="s">
        <v>34</v>
      </c>
      <c r="B22" s="25" t="s">
        <v>21</v>
      </c>
      <c r="C22" s="24" t="s">
        <v>35</v>
      </c>
      <c r="D22" s="24" t="s">
        <v>91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7">
        <v>25</v>
      </c>
      <c r="K22" s="28">
        <v>0</v>
      </c>
      <c r="L22" s="29">
        <f t="shared" si="0"/>
        <v>2034.3999999999999</v>
      </c>
      <c r="M22" s="29">
        <f t="shared" si="1"/>
        <v>31965.599999999999</v>
      </c>
    </row>
    <row r="23" spans="1:13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7">
        <v>25</v>
      </c>
      <c r="K23" s="28">
        <v>0</v>
      </c>
      <c r="L23" s="29">
        <f t="shared" si="0"/>
        <v>2034.3999999999999</v>
      </c>
      <c r="M23" s="29">
        <f t="shared" si="1"/>
        <v>31965.599999999999</v>
      </c>
    </row>
    <row r="24" spans="1:13" s="5" customFormat="1" ht="60.75" customHeight="1" x14ac:dyDescent="0.35">
      <c r="A24" s="24" t="s">
        <v>38</v>
      </c>
      <c r="B24" s="25" t="s">
        <v>21</v>
      </c>
      <c r="C24" s="24" t="s">
        <v>121</v>
      </c>
      <c r="D24" s="24" t="s">
        <v>40</v>
      </c>
      <c r="E24" s="24" t="s">
        <v>19</v>
      </c>
      <c r="F24" s="26">
        <v>40000</v>
      </c>
      <c r="G24" s="27">
        <v>442.65</v>
      </c>
      <c r="H24" s="26">
        <v>1148</v>
      </c>
      <c r="I24" s="26">
        <v>1216</v>
      </c>
      <c r="J24" s="27">
        <v>25</v>
      </c>
      <c r="K24" s="28">
        <v>0</v>
      </c>
      <c r="L24" s="29">
        <f t="shared" si="0"/>
        <v>2831.65</v>
      </c>
      <c r="M24" s="29">
        <f t="shared" si="1"/>
        <v>37168.35</v>
      </c>
    </row>
    <row r="25" spans="1:13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13281.49</v>
      </c>
      <c r="H25" s="26">
        <v>3013.5</v>
      </c>
      <c r="I25" s="26">
        <v>3192</v>
      </c>
      <c r="J25" s="27">
        <v>25</v>
      </c>
      <c r="K25" s="28">
        <v>0</v>
      </c>
      <c r="L25" s="29">
        <f t="shared" si="0"/>
        <v>19511.989999999998</v>
      </c>
      <c r="M25" s="29">
        <f t="shared" si="1"/>
        <v>85488.010000000009</v>
      </c>
    </row>
    <row r="26" spans="1:13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7">
        <v>25</v>
      </c>
      <c r="K26" s="28">
        <v>0</v>
      </c>
      <c r="L26" s="29">
        <f t="shared" si="0"/>
        <v>1384.3000000000002</v>
      </c>
      <c r="M26" s="29">
        <f t="shared" si="1"/>
        <v>21615.7</v>
      </c>
    </row>
    <row r="27" spans="1:13" s="5" customFormat="1" ht="62.25" customHeight="1" x14ac:dyDescent="0.35">
      <c r="A27" s="24" t="s">
        <v>46</v>
      </c>
      <c r="B27" s="25" t="s">
        <v>16</v>
      </c>
      <c r="C27" s="24" t="s">
        <v>120</v>
      </c>
      <c r="D27" s="24" t="s">
        <v>47</v>
      </c>
      <c r="E27" s="24" t="s">
        <v>19</v>
      </c>
      <c r="F27" s="26">
        <v>40000</v>
      </c>
      <c r="G27" s="27">
        <v>442.65</v>
      </c>
      <c r="H27" s="26">
        <v>1148</v>
      </c>
      <c r="I27" s="26">
        <v>1216</v>
      </c>
      <c r="J27" s="27">
        <v>25</v>
      </c>
      <c r="K27" s="28">
        <v>0</v>
      </c>
      <c r="L27" s="29">
        <f t="shared" ref="L27" si="2">SUM(G27:K27)</f>
        <v>2831.65</v>
      </c>
      <c r="M27" s="29">
        <f t="shared" ref="M27" si="3">+F27-L27</f>
        <v>37168.35</v>
      </c>
    </row>
    <row r="28" spans="1:13" s="5" customFormat="1" ht="60.75" customHeight="1" x14ac:dyDescent="0.35">
      <c r="A28" s="24" t="s">
        <v>48</v>
      </c>
      <c r="B28" s="25" t="s">
        <v>21</v>
      </c>
      <c r="C28" s="24" t="s">
        <v>44</v>
      </c>
      <c r="D28" s="24" t="s">
        <v>29</v>
      </c>
      <c r="E28" s="24" t="s">
        <v>19</v>
      </c>
      <c r="F28" s="26">
        <v>23000</v>
      </c>
      <c r="G28" s="27">
        <v>0</v>
      </c>
      <c r="H28" s="26">
        <v>660.1</v>
      </c>
      <c r="I28" s="26">
        <v>699.2</v>
      </c>
      <c r="J28" s="27">
        <v>25</v>
      </c>
      <c r="K28" s="28">
        <v>0</v>
      </c>
      <c r="L28" s="29">
        <f t="shared" si="0"/>
        <v>1384.3000000000002</v>
      </c>
      <c r="M28" s="29">
        <f t="shared" si="1"/>
        <v>21615.7</v>
      </c>
    </row>
    <row r="29" spans="1:13" s="5" customFormat="1" ht="44.25" customHeight="1" x14ac:dyDescent="0.35">
      <c r="A29" s="24" t="s">
        <v>49</v>
      </c>
      <c r="B29" s="25" t="s">
        <v>16</v>
      </c>
      <c r="C29" s="24" t="s">
        <v>39</v>
      </c>
      <c r="D29" s="24" t="s">
        <v>50</v>
      </c>
      <c r="E29" s="24" t="s">
        <v>19</v>
      </c>
      <c r="F29" s="26">
        <v>34000</v>
      </c>
      <c r="G29" s="27">
        <v>0</v>
      </c>
      <c r="H29" s="26">
        <v>975.8</v>
      </c>
      <c r="I29" s="26">
        <v>1033.5999999999999</v>
      </c>
      <c r="J29" s="27">
        <v>25</v>
      </c>
      <c r="K29" s="26">
        <v>3430.92</v>
      </c>
      <c r="L29" s="29">
        <f>SUM(G29:K29)</f>
        <v>5465.32</v>
      </c>
      <c r="M29" s="29">
        <f t="shared" si="1"/>
        <v>28534.68</v>
      </c>
    </row>
    <row r="30" spans="1:13" s="5" customFormat="1" ht="44.25" customHeight="1" x14ac:dyDescent="0.35">
      <c r="A30" s="24" t="s">
        <v>51</v>
      </c>
      <c r="B30" s="25" t="s">
        <v>16</v>
      </c>
      <c r="C30" s="24" t="s">
        <v>39</v>
      </c>
      <c r="D30" s="24" t="s">
        <v>45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7">
        <v>25</v>
      </c>
      <c r="K30" s="28">
        <v>0</v>
      </c>
      <c r="L30" s="29">
        <f t="shared" si="0"/>
        <v>2034.3999999999999</v>
      </c>
      <c r="M30" s="29">
        <f t="shared" si="1"/>
        <v>31965.599999999999</v>
      </c>
    </row>
    <row r="31" spans="1:13" s="5" customFormat="1" ht="57.75" customHeight="1" x14ac:dyDescent="0.35">
      <c r="A31" s="24" t="s">
        <v>52</v>
      </c>
      <c r="B31" s="25" t="s">
        <v>21</v>
      </c>
      <c r="C31" s="24" t="s">
        <v>118</v>
      </c>
      <c r="D31" s="24" t="s">
        <v>93</v>
      </c>
      <c r="E31" s="24" t="s">
        <v>19</v>
      </c>
      <c r="F31" s="26">
        <v>65000</v>
      </c>
      <c r="G31" s="27">
        <v>4427.58</v>
      </c>
      <c r="H31" s="26">
        <v>1865.5</v>
      </c>
      <c r="I31" s="26">
        <v>1976</v>
      </c>
      <c r="J31" s="27">
        <v>25</v>
      </c>
      <c r="K31" s="28">
        <v>0</v>
      </c>
      <c r="L31" s="29">
        <f t="shared" si="0"/>
        <v>8294.08</v>
      </c>
      <c r="M31" s="29">
        <f t="shared" si="1"/>
        <v>56705.919999999998</v>
      </c>
    </row>
    <row r="32" spans="1:13" s="5" customFormat="1" ht="62.25" customHeight="1" x14ac:dyDescent="0.35">
      <c r="A32" s="24" t="s">
        <v>53</v>
      </c>
      <c r="B32" s="25" t="s">
        <v>16</v>
      </c>
      <c r="C32" s="24" t="s">
        <v>95</v>
      </c>
      <c r="D32" s="24" t="s">
        <v>29</v>
      </c>
      <c r="E32" s="24" t="s">
        <v>19</v>
      </c>
      <c r="F32" s="26">
        <v>45000</v>
      </c>
      <c r="G32" s="27">
        <v>1148.33</v>
      </c>
      <c r="H32" s="26">
        <v>1291.5</v>
      </c>
      <c r="I32" s="26">
        <v>1368</v>
      </c>
      <c r="J32" s="27">
        <v>25</v>
      </c>
      <c r="K32" s="28">
        <v>0</v>
      </c>
      <c r="L32" s="29">
        <f t="shared" si="0"/>
        <v>3832.83</v>
      </c>
      <c r="M32" s="29">
        <f t="shared" si="1"/>
        <v>41167.17</v>
      </c>
    </row>
    <row r="33" spans="1:13" s="5" customFormat="1" ht="44.25" customHeight="1" x14ac:dyDescent="0.35">
      <c r="A33" s="24" t="s">
        <v>54</v>
      </c>
      <c r="B33" s="25" t="s">
        <v>21</v>
      </c>
      <c r="C33" s="24" t="s">
        <v>35</v>
      </c>
      <c r="D33" s="24" t="s">
        <v>55</v>
      </c>
      <c r="E33" s="24" t="s">
        <v>19</v>
      </c>
      <c r="F33" s="26">
        <v>34000</v>
      </c>
      <c r="G33" s="27">
        <v>0</v>
      </c>
      <c r="H33" s="26">
        <v>975.8</v>
      </c>
      <c r="I33" s="26">
        <v>1033.5999999999999</v>
      </c>
      <c r="J33" s="27">
        <v>25</v>
      </c>
      <c r="K33" s="28">
        <v>0</v>
      </c>
      <c r="L33" s="29">
        <f t="shared" si="0"/>
        <v>2034.3999999999999</v>
      </c>
      <c r="M33" s="29">
        <f t="shared" si="1"/>
        <v>31965.599999999999</v>
      </c>
    </row>
    <row r="34" spans="1:13" s="5" customFormat="1" ht="59.25" customHeight="1" x14ac:dyDescent="0.35">
      <c r="A34" s="24" t="s">
        <v>56</v>
      </c>
      <c r="B34" s="25" t="s">
        <v>16</v>
      </c>
      <c r="C34" s="24" t="s">
        <v>57</v>
      </c>
      <c r="D34" s="24" t="s">
        <v>18</v>
      </c>
      <c r="E34" s="24" t="s">
        <v>19</v>
      </c>
      <c r="F34" s="26">
        <v>105000</v>
      </c>
      <c r="G34" s="27">
        <v>13281.49</v>
      </c>
      <c r="H34" s="26">
        <v>3013.5</v>
      </c>
      <c r="I34" s="26">
        <v>3192</v>
      </c>
      <c r="J34" s="27">
        <v>25</v>
      </c>
      <c r="K34" s="26">
        <v>2465.6</v>
      </c>
      <c r="L34" s="29">
        <f t="shared" si="0"/>
        <v>21977.589999999997</v>
      </c>
      <c r="M34" s="29">
        <f t="shared" si="1"/>
        <v>83022.41</v>
      </c>
    </row>
    <row r="35" spans="1:13" s="5" customFormat="1" ht="63.75" customHeight="1" x14ac:dyDescent="0.35">
      <c r="A35" s="24" t="s">
        <v>58</v>
      </c>
      <c r="B35" s="25" t="s">
        <v>21</v>
      </c>
      <c r="C35" s="24" t="s">
        <v>119</v>
      </c>
      <c r="D35" s="24" t="s">
        <v>94</v>
      </c>
      <c r="E35" s="24" t="s">
        <v>19</v>
      </c>
      <c r="F35" s="26">
        <v>65000</v>
      </c>
      <c r="G35" s="27">
        <v>4427.58</v>
      </c>
      <c r="H35" s="26">
        <v>1865.5</v>
      </c>
      <c r="I35" s="26">
        <v>1976</v>
      </c>
      <c r="J35" s="27">
        <v>25</v>
      </c>
      <c r="K35" s="28">
        <v>0</v>
      </c>
      <c r="L35" s="29">
        <f t="shared" ref="L35" si="4">SUM(G35:K35)</f>
        <v>8294.08</v>
      </c>
      <c r="M35" s="29">
        <f t="shared" ref="M35" si="5">+F35-L35</f>
        <v>56705.919999999998</v>
      </c>
    </row>
    <row r="36" spans="1:13" s="5" customFormat="1" ht="44.25" customHeight="1" x14ac:dyDescent="0.35">
      <c r="A36" s="24" t="s">
        <v>59</v>
      </c>
      <c r="B36" s="25" t="s">
        <v>21</v>
      </c>
      <c r="C36" s="24" t="s">
        <v>35</v>
      </c>
      <c r="D36" s="24" t="s">
        <v>18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7">
        <v>25</v>
      </c>
      <c r="K36" s="28">
        <v>0</v>
      </c>
      <c r="L36" s="29">
        <f t="shared" si="0"/>
        <v>2034.3999999999999</v>
      </c>
      <c r="M36" s="29">
        <f t="shared" si="1"/>
        <v>31965.599999999999</v>
      </c>
    </row>
    <row r="37" spans="1:13" s="5" customFormat="1" ht="44.25" customHeight="1" x14ac:dyDescent="0.35">
      <c r="A37" s="24" t="s">
        <v>60</v>
      </c>
      <c r="B37" s="25" t="s">
        <v>16</v>
      </c>
      <c r="C37" s="24" t="s">
        <v>61</v>
      </c>
      <c r="D37" s="24" t="s">
        <v>29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7">
        <v>25</v>
      </c>
      <c r="K37" s="28">
        <v>0</v>
      </c>
      <c r="L37" s="29">
        <f t="shared" si="0"/>
        <v>2034.3999999999999</v>
      </c>
      <c r="M37" s="29">
        <f t="shared" si="1"/>
        <v>31965.599999999999</v>
      </c>
    </row>
    <row r="38" spans="1:13" s="5" customFormat="1" ht="60.75" customHeight="1" x14ac:dyDescent="0.35">
      <c r="A38" s="24" t="s">
        <v>62</v>
      </c>
      <c r="B38" s="25" t="s">
        <v>21</v>
      </c>
      <c r="C38" s="24" t="s">
        <v>63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7">
        <v>25</v>
      </c>
      <c r="K38" s="28">
        <v>0</v>
      </c>
      <c r="L38" s="29">
        <f t="shared" si="0"/>
        <v>2034.3999999999999</v>
      </c>
      <c r="M38" s="29">
        <f t="shared" si="1"/>
        <v>31965.599999999999</v>
      </c>
    </row>
    <row r="39" spans="1:13" s="5" customFormat="1" ht="44.25" customHeight="1" x14ac:dyDescent="0.35">
      <c r="A39" s="24" t="s">
        <v>64</v>
      </c>
      <c r="B39" s="25" t="s">
        <v>16</v>
      </c>
      <c r="C39" s="24" t="s">
        <v>33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7">
        <v>25</v>
      </c>
      <c r="K39" s="28">
        <v>0</v>
      </c>
      <c r="L39" s="29">
        <f t="shared" si="0"/>
        <v>2034.3999999999999</v>
      </c>
      <c r="M39" s="29">
        <f t="shared" si="1"/>
        <v>31965.599999999999</v>
      </c>
    </row>
    <row r="40" spans="1:13" s="5" customFormat="1" ht="62.25" customHeight="1" x14ac:dyDescent="0.35">
      <c r="A40" s="24" t="s">
        <v>66</v>
      </c>
      <c r="B40" s="25" t="s">
        <v>21</v>
      </c>
      <c r="C40" s="24" t="s">
        <v>61</v>
      </c>
      <c r="D40" s="24" t="s">
        <v>67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7">
        <v>25</v>
      </c>
      <c r="K40" s="28">
        <v>0</v>
      </c>
      <c r="L40" s="29">
        <f t="shared" si="0"/>
        <v>2034.3999999999999</v>
      </c>
      <c r="M40" s="29">
        <f t="shared" si="1"/>
        <v>31965.599999999999</v>
      </c>
    </row>
    <row r="41" spans="1:13" s="5" customFormat="1" ht="44.25" customHeight="1" x14ac:dyDescent="0.35">
      <c r="A41" s="24" t="s">
        <v>69</v>
      </c>
      <c r="B41" s="25" t="s">
        <v>16</v>
      </c>
      <c r="C41" s="24" t="s">
        <v>123</v>
      </c>
      <c r="D41" s="24" t="s">
        <v>68</v>
      </c>
      <c r="E41" s="24" t="s">
        <v>19</v>
      </c>
      <c r="F41" s="26">
        <v>40000</v>
      </c>
      <c r="G41" s="27">
        <v>442.65</v>
      </c>
      <c r="H41" s="26">
        <v>1148</v>
      </c>
      <c r="I41" s="26">
        <v>1216</v>
      </c>
      <c r="J41" s="27">
        <v>25</v>
      </c>
      <c r="K41" s="28">
        <v>0</v>
      </c>
      <c r="L41" s="29">
        <f t="shared" ref="L41" si="6">SUM(G41:K41)</f>
        <v>2831.65</v>
      </c>
      <c r="M41" s="29">
        <f t="shared" ref="M41" si="7">+F41-L41</f>
        <v>37168.35</v>
      </c>
    </row>
    <row r="42" spans="1:13" s="5" customFormat="1" ht="44.25" customHeight="1" x14ac:dyDescent="0.35">
      <c r="A42" s="24" t="s">
        <v>70</v>
      </c>
      <c r="B42" s="25" t="s">
        <v>21</v>
      </c>
      <c r="C42" s="24" t="s">
        <v>123</v>
      </c>
      <c r="D42" s="24" t="s">
        <v>68</v>
      </c>
      <c r="E42" s="24" t="s">
        <v>19</v>
      </c>
      <c r="F42" s="26">
        <v>40000</v>
      </c>
      <c r="G42" s="27">
        <v>442.65</v>
      </c>
      <c r="H42" s="26">
        <v>1148</v>
      </c>
      <c r="I42" s="26">
        <v>1216</v>
      </c>
      <c r="J42" s="27">
        <v>25</v>
      </c>
      <c r="K42" s="26">
        <v>1715.46</v>
      </c>
      <c r="L42" s="29">
        <f t="shared" ref="L42" si="8">SUM(G42:K42)</f>
        <v>4547.1100000000006</v>
      </c>
      <c r="M42" s="29">
        <f t="shared" ref="M42" si="9">+F42-L42</f>
        <v>35452.89</v>
      </c>
    </row>
    <row r="43" spans="1:13" s="5" customFormat="1" ht="44.25" customHeight="1" x14ac:dyDescent="0.35">
      <c r="A43" s="24" t="s">
        <v>71</v>
      </c>
      <c r="B43" s="25" t="s">
        <v>21</v>
      </c>
      <c r="C43" s="24" t="s">
        <v>35</v>
      </c>
      <c r="D43" s="24" t="s">
        <v>45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7">
        <v>25</v>
      </c>
      <c r="K43" s="28">
        <v>0</v>
      </c>
      <c r="L43" s="29">
        <f t="shared" si="0"/>
        <v>2034.3999999999999</v>
      </c>
      <c r="M43" s="29">
        <f t="shared" si="1"/>
        <v>31965.599999999999</v>
      </c>
    </row>
    <row r="44" spans="1:13" s="5" customFormat="1" ht="65.25" customHeight="1" x14ac:dyDescent="0.35">
      <c r="A44" s="24" t="s">
        <v>73</v>
      </c>
      <c r="B44" s="25" t="s">
        <v>16</v>
      </c>
      <c r="C44" s="24" t="s">
        <v>74</v>
      </c>
      <c r="D44" s="24" t="s">
        <v>29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7">
        <v>25</v>
      </c>
      <c r="K44" s="28">
        <v>0</v>
      </c>
      <c r="L44" s="29">
        <f t="shared" si="0"/>
        <v>2034.3999999999999</v>
      </c>
      <c r="M44" s="29">
        <f t="shared" si="1"/>
        <v>31965.599999999999</v>
      </c>
    </row>
    <row r="45" spans="1:13" s="5" customFormat="1" ht="63.75" customHeight="1" x14ac:dyDescent="0.35">
      <c r="A45" s="24" t="s">
        <v>75</v>
      </c>
      <c r="B45" s="25" t="s">
        <v>16</v>
      </c>
      <c r="C45" s="24" t="s">
        <v>76</v>
      </c>
      <c r="D45" s="24" t="s">
        <v>29</v>
      </c>
      <c r="E45" s="24" t="s">
        <v>19</v>
      </c>
      <c r="F45" s="26">
        <v>45000</v>
      </c>
      <c r="G45" s="27">
        <v>1148.33</v>
      </c>
      <c r="H45" s="26">
        <v>1291.5</v>
      </c>
      <c r="I45" s="26">
        <v>1368</v>
      </c>
      <c r="J45" s="27">
        <v>25</v>
      </c>
      <c r="K45" s="28">
        <v>0</v>
      </c>
      <c r="L45" s="29">
        <f t="shared" si="0"/>
        <v>3832.83</v>
      </c>
      <c r="M45" s="29">
        <f t="shared" si="1"/>
        <v>41167.17</v>
      </c>
    </row>
    <row r="46" spans="1:13" s="5" customFormat="1" ht="65.25" customHeight="1" x14ac:dyDescent="0.35">
      <c r="A46" s="24" t="s">
        <v>77</v>
      </c>
      <c r="B46" s="25" t="s">
        <v>21</v>
      </c>
      <c r="C46" s="24" t="s">
        <v>37</v>
      </c>
      <c r="D46" s="24" t="s">
        <v>93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7">
        <v>25</v>
      </c>
      <c r="K46" s="28">
        <v>0</v>
      </c>
      <c r="L46" s="29">
        <f t="shared" si="0"/>
        <v>2034.3999999999999</v>
      </c>
      <c r="M46" s="29">
        <f t="shared" si="1"/>
        <v>31965.599999999999</v>
      </c>
    </row>
    <row r="47" spans="1:13" s="5" customFormat="1" ht="44.25" customHeight="1" x14ac:dyDescent="0.35">
      <c r="A47" s="24" t="s">
        <v>78</v>
      </c>
      <c r="B47" s="25" t="s">
        <v>16</v>
      </c>
      <c r="C47" s="24" t="s">
        <v>92</v>
      </c>
      <c r="D47" s="24" t="s">
        <v>18</v>
      </c>
      <c r="E47" s="24" t="s">
        <v>19</v>
      </c>
      <c r="F47" s="26">
        <v>105000</v>
      </c>
      <c r="G47" s="27">
        <v>13281.49</v>
      </c>
      <c r="H47" s="26">
        <v>3013.5</v>
      </c>
      <c r="I47" s="26">
        <v>3192</v>
      </c>
      <c r="J47" s="27">
        <v>25</v>
      </c>
      <c r="K47" s="28">
        <v>0</v>
      </c>
      <c r="L47" s="29">
        <f t="shared" si="0"/>
        <v>19511.989999999998</v>
      </c>
      <c r="M47" s="29">
        <f t="shared" si="1"/>
        <v>85488.010000000009</v>
      </c>
    </row>
    <row r="48" spans="1:13" s="5" customFormat="1" ht="44.25" customHeight="1" x14ac:dyDescent="0.35">
      <c r="A48" s="24" t="s">
        <v>79</v>
      </c>
      <c r="B48" s="25" t="s">
        <v>16</v>
      </c>
      <c r="C48" s="24" t="s">
        <v>80</v>
      </c>
      <c r="D48" s="24" t="s">
        <v>67</v>
      </c>
      <c r="E48" s="24" t="s">
        <v>19</v>
      </c>
      <c r="F48" s="26">
        <v>34000</v>
      </c>
      <c r="G48" s="27">
        <v>0</v>
      </c>
      <c r="H48" s="26">
        <v>975.8</v>
      </c>
      <c r="I48" s="26">
        <v>1033.5999999999999</v>
      </c>
      <c r="J48" s="27">
        <v>25</v>
      </c>
      <c r="K48" s="28">
        <v>0</v>
      </c>
      <c r="L48" s="29">
        <f t="shared" si="0"/>
        <v>2034.3999999999999</v>
      </c>
      <c r="M48" s="29">
        <f t="shared" si="1"/>
        <v>31965.599999999999</v>
      </c>
    </row>
    <row r="49" spans="1:13" s="5" customFormat="1" ht="44.25" customHeight="1" x14ac:dyDescent="0.35">
      <c r="A49" s="24" t="s">
        <v>81</v>
      </c>
      <c r="B49" s="25" t="s">
        <v>16</v>
      </c>
      <c r="C49" s="24" t="s">
        <v>122</v>
      </c>
      <c r="D49" s="24" t="s">
        <v>68</v>
      </c>
      <c r="E49" s="24" t="s">
        <v>19</v>
      </c>
      <c r="F49" s="26">
        <v>40000</v>
      </c>
      <c r="G49" s="27">
        <v>442.65</v>
      </c>
      <c r="H49" s="26">
        <v>1148</v>
      </c>
      <c r="I49" s="26">
        <v>1216</v>
      </c>
      <c r="J49" s="27">
        <v>25</v>
      </c>
      <c r="K49" s="28">
        <v>0</v>
      </c>
      <c r="L49" s="29">
        <f t="shared" ref="L49" si="10">SUM(G49:K49)</f>
        <v>2831.65</v>
      </c>
      <c r="M49" s="29">
        <f t="shared" ref="M49" si="11">+F49-L49</f>
        <v>37168.35</v>
      </c>
    </row>
    <row r="50" spans="1:13" s="5" customFormat="1" ht="62.25" customHeight="1" x14ac:dyDescent="0.35">
      <c r="A50" s="24" t="s">
        <v>82</v>
      </c>
      <c r="B50" s="25" t="s">
        <v>21</v>
      </c>
      <c r="C50" s="24" t="s">
        <v>116</v>
      </c>
      <c r="D50" s="24" t="s">
        <v>117</v>
      </c>
      <c r="E50" s="24" t="s">
        <v>19</v>
      </c>
      <c r="F50" s="26">
        <v>40000</v>
      </c>
      <c r="G50" s="27">
        <v>442.65</v>
      </c>
      <c r="H50" s="26">
        <v>1148</v>
      </c>
      <c r="I50" s="26">
        <v>1216</v>
      </c>
      <c r="J50" s="27">
        <v>25</v>
      </c>
      <c r="K50" s="26">
        <v>2943.9</v>
      </c>
      <c r="L50" s="29">
        <f t="shared" si="0"/>
        <v>5775.55</v>
      </c>
      <c r="M50" s="29">
        <f t="shared" si="1"/>
        <v>34224.449999999997</v>
      </c>
    </row>
    <row r="51" spans="1:13" s="5" customFormat="1" ht="44.25" customHeight="1" x14ac:dyDescent="0.35">
      <c r="A51" s="24" t="s">
        <v>83</v>
      </c>
      <c r="B51" s="25" t="s">
        <v>16</v>
      </c>
      <c r="C51" s="24" t="s">
        <v>72</v>
      </c>
      <c r="D51" s="24" t="s">
        <v>29</v>
      </c>
      <c r="E51" s="24" t="s">
        <v>19</v>
      </c>
      <c r="F51" s="26">
        <v>18000</v>
      </c>
      <c r="G51" s="27">
        <v>0</v>
      </c>
      <c r="H51" s="26">
        <v>516.6</v>
      </c>
      <c r="I51" s="26">
        <v>547.20000000000005</v>
      </c>
      <c r="J51" s="27">
        <v>25</v>
      </c>
      <c r="K51" s="28">
        <v>0</v>
      </c>
      <c r="L51" s="29">
        <f t="shared" si="0"/>
        <v>1088.8000000000002</v>
      </c>
      <c r="M51" s="29">
        <f t="shared" si="1"/>
        <v>16911.2</v>
      </c>
    </row>
    <row r="52" spans="1:13" s="5" customFormat="1" ht="59.25" customHeight="1" x14ac:dyDescent="0.35">
      <c r="A52" s="24" t="s">
        <v>84</v>
      </c>
      <c r="B52" s="25" t="s">
        <v>21</v>
      </c>
      <c r="C52" s="24" t="s">
        <v>37</v>
      </c>
      <c r="D52" s="24" t="s">
        <v>85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7">
        <v>25</v>
      </c>
      <c r="K52" s="28">
        <v>0</v>
      </c>
      <c r="L52" s="29">
        <f t="shared" si="0"/>
        <v>2034.3999999999999</v>
      </c>
      <c r="M52" s="29">
        <f t="shared" si="1"/>
        <v>31965.599999999999</v>
      </c>
    </row>
    <row r="53" spans="1:13" s="5" customFormat="1" ht="44.25" customHeight="1" x14ac:dyDescent="0.35">
      <c r="A53" s="24" t="s">
        <v>86</v>
      </c>
      <c r="B53" s="25" t="s">
        <v>21</v>
      </c>
      <c r="C53" s="24" t="s">
        <v>80</v>
      </c>
      <c r="D53" s="24" t="s">
        <v>50</v>
      </c>
      <c r="E53" s="24" t="s">
        <v>19</v>
      </c>
      <c r="F53" s="26">
        <v>34000</v>
      </c>
      <c r="G53" s="27">
        <v>0</v>
      </c>
      <c r="H53" s="26">
        <v>975.8</v>
      </c>
      <c r="I53" s="26">
        <v>1033.5999999999999</v>
      </c>
      <c r="J53" s="27">
        <v>25</v>
      </c>
      <c r="K53" s="26">
        <v>1715.46</v>
      </c>
      <c r="L53" s="29">
        <f t="shared" si="0"/>
        <v>3749.8599999999997</v>
      </c>
      <c r="M53" s="29">
        <f t="shared" si="1"/>
        <v>30250.14</v>
      </c>
    </row>
    <row r="54" spans="1:13" s="5" customFormat="1" ht="62.25" customHeight="1" x14ac:dyDescent="0.35">
      <c r="A54" s="24" t="s">
        <v>90</v>
      </c>
      <c r="B54" s="25" t="s">
        <v>16</v>
      </c>
      <c r="C54" s="24" t="s">
        <v>65</v>
      </c>
      <c r="D54" s="24" t="s">
        <v>29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7">
        <v>25</v>
      </c>
      <c r="K54" s="26">
        <v>1715.46</v>
      </c>
      <c r="L54" s="29">
        <f t="shared" ref="L54:L60" si="12">SUM(G54:K54)</f>
        <v>3749.8599999999997</v>
      </c>
      <c r="M54" s="29">
        <f t="shared" ref="M54:M60" si="13">+F54-L54</f>
        <v>30250.14</v>
      </c>
    </row>
    <row r="55" spans="1:13" s="5" customFormat="1" ht="44.25" customHeight="1" x14ac:dyDescent="0.35">
      <c r="A55" s="24" t="s">
        <v>96</v>
      </c>
      <c r="B55" s="25" t="s">
        <v>21</v>
      </c>
      <c r="C55" s="24" t="s">
        <v>97</v>
      </c>
      <c r="D55" s="24" t="s">
        <v>18</v>
      </c>
      <c r="E55" s="24" t="s">
        <v>19</v>
      </c>
      <c r="F55" s="26">
        <v>80000</v>
      </c>
      <c r="G55" s="27">
        <v>7400.87</v>
      </c>
      <c r="H55" s="26">
        <v>2296</v>
      </c>
      <c r="I55" s="26">
        <v>2432</v>
      </c>
      <c r="J55" s="27">
        <v>25</v>
      </c>
      <c r="K55" s="28">
        <v>0</v>
      </c>
      <c r="L55" s="29">
        <f t="shared" si="12"/>
        <v>12153.869999999999</v>
      </c>
      <c r="M55" s="29">
        <f t="shared" si="13"/>
        <v>67846.13</v>
      </c>
    </row>
    <row r="56" spans="1:13" s="5" customFormat="1" ht="44.25" customHeight="1" x14ac:dyDescent="0.35">
      <c r="A56" s="24" t="s">
        <v>99</v>
      </c>
      <c r="B56" s="25" t="s">
        <v>21</v>
      </c>
      <c r="C56" s="24" t="s">
        <v>115</v>
      </c>
      <c r="D56" s="24" t="s">
        <v>98</v>
      </c>
      <c r="E56" s="24" t="s">
        <v>19</v>
      </c>
      <c r="F56" s="26">
        <v>40000</v>
      </c>
      <c r="G56" s="27">
        <v>442.65</v>
      </c>
      <c r="H56" s="26">
        <v>1148</v>
      </c>
      <c r="I56" s="26">
        <v>1216</v>
      </c>
      <c r="J56" s="27">
        <v>25</v>
      </c>
      <c r="K56" s="26">
        <v>1715.46</v>
      </c>
      <c r="L56" s="29">
        <f t="shared" ref="L56" si="14">SUM(G56:K56)</f>
        <v>4547.1100000000006</v>
      </c>
      <c r="M56" s="29">
        <f t="shared" ref="M56" si="15">+F56-L56</f>
        <v>35452.89</v>
      </c>
    </row>
    <row r="57" spans="1:13" s="5" customFormat="1" ht="44.25" customHeight="1" x14ac:dyDescent="0.35">
      <c r="A57" s="24" t="s">
        <v>102</v>
      </c>
      <c r="B57" s="25" t="s">
        <v>21</v>
      </c>
      <c r="C57" s="24" t="s">
        <v>44</v>
      </c>
      <c r="D57" s="24" t="s">
        <v>50</v>
      </c>
      <c r="E57" s="24" t="s">
        <v>19</v>
      </c>
      <c r="F57" s="26">
        <v>18000</v>
      </c>
      <c r="G57" s="27">
        <v>0</v>
      </c>
      <c r="H57" s="26">
        <v>516.6</v>
      </c>
      <c r="I57" s="26">
        <v>547.20000000000005</v>
      </c>
      <c r="J57" s="27">
        <v>25</v>
      </c>
      <c r="K57" s="28">
        <v>0</v>
      </c>
      <c r="L57" s="29">
        <f t="shared" si="12"/>
        <v>1088.8000000000002</v>
      </c>
      <c r="M57" s="29">
        <f t="shared" si="13"/>
        <v>16911.2</v>
      </c>
    </row>
    <row r="58" spans="1:13" s="5" customFormat="1" ht="44.25" customHeight="1" x14ac:dyDescent="0.35">
      <c r="A58" s="24" t="s">
        <v>100</v>
      </c>
      <c r="B58" s="25" t="s">
        <v>16</v>
      </c>
      <c r="C58" s="24" t="s">
        <v>44</v>
      </c>
      <c r="D58" s="24" t="s">
        <v>29</v>
      </c>
      <c r="E58" s="24" t="s">
        <v>19</v>
      </c>
      <c r="F58" s="26">
        <v>23000</v>
      </c>
      <c r="G58" s="27">
        <v>0</v>
      </c>
      <c r="H58" s="26">
        <v>660.1</v>
      </c>
      <c r="I58" s="26">
        <v>699.2</v>
      </c>
      <c r="J58" s="27">
        <v>25</v>
      </c>
      <c r="K58" s="28">
        <v>0</v>
      </c>
      <c r="L58" s="29">
        <f t="shared" si="12"/>
        <v>1384.3000000000002</v>
      </c>
      <c r="M58" s="29">
        <f t="shared" si="13"/>
        <v>21615.7</v>
      </c>
    </row>
    <row r="59" spans="1:13" s="5" customFormat="1" ht="50.25" customHeight="1" x14ac:dyDescent="0.35">
      <c r="A59" s="24" t="s">
        <v>104</v>
      </c>
      <c r="B59" s="25" t="s">
        <v>21</v>
      </c>
      <c r="C59" s="24" t="s">
        <v>103</v>
      </c>
      <c r="D59" s="24" t="s">
        <v>40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7">
        <v>25</v>
      </c>
      <c r="K59" s="28">
        <v>0</v>
      </c>
      <c r="L59" s="29">
        <f t="shared" si="12"/>
        <v>2034.3999999999999</v>
      </c>
      <c r="M59" s="29">
        <f t="shared" si="13"/>
        <v>31965.599999999999</v>
      </c>
    </row>
    <row r="60" spans="1:13" s="5" customFormat="1" ht="50.25" customHeight="1" x14ac:dyDescent="0.35">
      <c r="A60" s="24" t="s">
        <v>106</v>
      </c>
      <c r="B60" s="25" t="s">
        <v>21</v>
      </c>
      <c r="C60" s="24" t="s">
        <v>107</v>
      </c>
      <c r="D60" s="24" t="s">
        <v>29</v>
      </c>
      <c r="E60" s="24" t="s">
        <v>19</v>
      </c>
      <c r="F60" s="26">
        <v>40000</v>
      </c>
      <c r="G60" s="27">
        <v>442.65</v>
      </c>
      <c r="H60" s="26">
        <v>1148</v>
      </c>
      <c r="I60" s="26">
        <v>1216</v>
      </c>
      <c r="J60" s="27">
        <v>25</v>
      </c>
      <c r="K60" s="28">
        <v>0</v>
      </c>
      <c r="L60" s="29">
        <f t="shared" si="12"/>
        <v>2831.65</v>
      </c>
      <c r="M60" s="29">
        <f t="shared" si="13"/>
        <v>37168.35</v>
      </c>
    </row>
    <row r="61" spans="1:13" s="5" customFormat="1" ht="48.75" customHeight="1" x14ac:dyDescent="0.35">
      <c r="A61" s="24" t="s">
        <v>105</v>
      </c>
      <c r="B61" s="25" t="s">
        <v>16</v>
      </c>
      <c r="C61" s="24" t="s">
        <v>72</v>
      </c>
      <c r="D61" s="24" t="s">
        <v>29</v>
      </c>
      <c r="E61" s="24" t="s">
        <v>19</v>
      </c>
      <c r="F61" s="26">
        <v>18000</v>
      </c>
      <c r="G61" s="27">
        <v>0</v>
      </c>
      <c r="H61" s="26">
        <v>516.6</v>
      </c>
      <c r="I61" s="26">
        <v>547.20000000000005</v>
      </c>
      <c r="J61" s="27">
        <v>25</v>
      </c>
      <c r="K61" s="28">
        <v>0</v>
      </c>
      <c r="L61" s="29">
        <f t="shared" ref="L61:L63" si="16">SUM(G61:K61)</f>
        <v>1088.8000000000002</v>
      </c>
      <c r="M61" s="29">
        <f t="shared" ref="M61:M63" si="17">+F61-L61</f>
        <v>16911.2</v>
      </c>
    </row>
    <row r="62" spans="1:13" s="5" customFormat="1" ht="62.25" customHeight="1" x14ac:dyDescent="0.35">
      <c r="A62" s="24" t="s">
        <v>109</v>
      </c>
      <c r="B62" s="25" t="s">
        <v>16</v>
      </c>
      <c r="C62" s="24" t="s">
        <v>111</v>
      </c>
      <c r="D62" s="24" t="s">
        <v>85</v>
      </c>
      <c r="E62" s="24" t="s">
        <v>19</v>
      </c>
      <c r="F62" s="26">
        <v>65000</v>
      </c>
      <c r="G62" s="27">
        <v>4427.58</v>
      </c>
      <c r="H62" s="26">
        <v>1865.5</v>
      </c>
      <c r="I62" s="26">
        <v>1976</v>
      </c>
      <c r="J62" s="27">
        <v>25</v>
      </c>
      <c r="K62" s="28">
        <v>0</v>
      </c>
      <c r="L62" s="29">
        <f t="shared" si="16"/>
        <v>8294.08</v>
      </c>
      <c r="M62" s="29">
        <f t="shared" si="17"/>
        <v>56705.919999999998</v>
      </c>
    </row>
    <row r="63" spans="1:13" s="5" customFormat="1" ht="62.25" customHeight="1" x14ac:dyDescent="0.35">
      <c r="A63" s="24" t="s">
        <v>124</v>
      </c>
      <c r="B63" s="25" t="s">
        <v>21</v>
      </c>
      <c r="C63" s="24" t="s">
        <v>103</v>
      </c>
      <c r="D63" s="24" t="s">
        <v>50</v>
      </c>
      <c r="E63" s="24" t="s">
        <v>19</v>
      </c>
      <c r="F63" s="26">
        <v>34000</v>
      </c>
      <c r="G63" s="27">
        <v>0</v>
      </c>
      <c r="H63" s="26">
        <v>975.8</v>
      </c>
      <c r="I63" s="26">
        <v>1033.5999999999999</v>
      </c>
      <c r="J63" s="27">
        <v>25</v>
      </c>
      <c r="K63" s="28">
        <v>0</v>
      </c>
      <c r="L63" s="29">
        <f t="shared" si="16"/>
        <v>2034.3999999999999</v>
      </c>
      <c r="M63" s="29">
        <f t="shared" si="17"/>
        <v>31965.599999999999</v>
      </c>
    </row>
    <row r="64" spans="1:13" s="5" customFormat="1" ht="44.25" customHeight="1" x14ac:dyDescent="0.35">
      <c r="A64" s="24" t="s">
        <v>113</v>
      </c>
      <c r="B64" s="25" t="s">
        <v>16</v>
      </c>
      <c r="C64" s="24" t="s">
        <v>114</v>
      </c>
      <c r="D64" s="24" t="s">
        <v>45</v>
      </c>
      <c r="E64" s="24" t="s">
        <v>19</v>
      </c>
      <c r="F64" s="26">
        <v>65000</v>
      </c>
      <c r="G64" s="27">
        <v>4427.58</v>
      </c>
      <c r="H64" s="26">
        <v>1865.5</v>
      </c>
      <c r="I64" s="26">
        <v>1976</v>
      </c>
      <c r="J64" s="27">
        <v>25</v>
      </c>
      <c r="K64" s="28">
        <v>0</v>
      </c>
      <c r="L64" s="29">
        <f t="shared" ref="L64" si="18">SUM(G64:K64)</f>
        <v>8294.08</v>
      </c>
      <c r="M64" s="29">
        <f t="shared" ref="M64" si="19">+F64-L64</f>
        <v>56705.919999999998</v>
      </c>
    </row>
    <row r="65" spans="1:14" s="5" customFormat="1" ht="44.25" customHeight="1" x14ac:dyDescent="0.35">
      <c r="A65" s="24" t="s">
        <v>110</v>
      </c>
      <c r="B65" s="25" t="s">
        <v>16</v>
      </c>
      <c r="C65" s="24" t="s">
        <v>112</v>
      </c>
      <c r="D65" s="24" t="s">
        <v>55</v>
      </c>
      <c r="E65" s="24" t="s">
        <v>19</v>
      </c>
      <c r="F65" s="26">
        <v>140000</v>
      </c>
      <c r="G65" s="27">
        <v>21514.37</v>
      </c>
      <c r="H65" s="26">
        <v>4018</v>
      </c>
      <c r="I65" s="26">
        <v>4256</v>
      </c>
      <c r="J65" s="27">
        <v>25</v>
      </c>
      <c r="K65" s="28">
        <v>0</v>
      </c>
      <c r="L65" s="29">
        <f>SUM(G65:K65)</f>
        <v>29813.37</v>
      </c>
      <c r="M65" s="29">
        <f>+F65-L65</f>
        <v>110186.63</v>
      </c>
    </row>
    <row r="66" spans="1:14" s="5" customFormat="1" ht="42.75" customHeight="1" x14ac:dyDescent="0.25">
      <c r="A66" s="30" t="s">
        <v>87</v>
      </c>
      <c r="B66" s="30">
        <f>COUNTA(B15:B65)</f>
        <v>51</v>
      </c>
      <c r="C66" s="30"/>
      <c r="D66" s="30"/>
      <c r="E66" s="30"/>
      <c r="F66" s="31">
        <f>SUM(F15:F65)</f>
        <v>2584500</v>
      </c>
      <c r="G66" s="31">
        <v>175447.4</v>
      </c>
      <c r="H66" s="31">
        <f>SUM(H15:H65)</f>
        <v>74175.150000000023</v>
      </c>
      <c r="I66" s="31">
        <f>SUM(I15:I65)</f>
        <v>75742.209999999977</v>
      </c>
      <c r="J66" s="31">
        <f>SUM(J15:J61)</f>
        <v>1175</v>
      </c>
      <c r="K66" s="31">
        <v>15802.26</v>
      </c>
      <c r="L66" s="31">
        <v>342342.02</v>
      </c>
      <c r="M66" s="31">
        <v>2242157.98</v>
      </c>
    </row>
    <row r="67" spans="1:14" s="5" customFormat="1" ht="65.25" customHeight="1" x14ac:dyDescent="0.35">
      <c r="A67" s="15"/>
      <c r="B67" s="15"/>
      <c r="C67" s="32"/>
      <c r="D67" s="15"/>
      <c r="E67" s="15"/>
      <c r="F67" s="16"/>
      <c r="G67" s="16"/>
      <c r="H67" s="16"/>
      <c r="I67" s="16"/>
      <c r="J67" s="41"/>
      <c r="K67" s="16"/>
      <c r="L67" s="16"/>
      <c r="M67" s="16"/>
    </row>
    <row r="68" spans="1:14" s="5" customFormat="1" ht="65.25" customHeight="1" x14ac:dyDescent="0.4">
      <c r="A68" s="15"/>
      <c r="B68" s="15"/>
      <c r="C68" s="32"/>
      <c r="D68" s="15"/>
      <c r="E68" s="15"/>
      <c r="F68" s="16"/>
      <c r="G68" s="16"/>
      <c r="H68" s="17"/>
      <c r="I68" s="33"/>
      <c r="J68" s="47"/>
      <c r="K68" s="34"/>
      <c r="L68" s="35"/>
      <c r="M68" s="36"/>
      <c r="N68" s="7"/>
    </row>
    <row r="69" spans="1:14" s="6" customFormat="1" ht="27" thickBot="1" x14ac:dyDescent="0.45">
      <c r="A69" s="16"/>
      <c r="B69" s="37"/>
      <c r="C69" s="38"/>
      <c r="D69" s="39"/>
      <c r="E69" s="39"/>
      <c r="F69" s="40"/>
      <c r="G69" s="37"/>
      <c r="H69" s="37"/>
      <c r="I69" s="37"/>
      <c r="J69" s="47"/>
      <c r="K69" s="37"/>
      <c r="L69" s="37"/>
      <c r="M69" s="37"/>
    </row>
    <row r="70" spans="1:14" s="6" customFormat="1" ht="26.25" x14ac:dyDescent="0.4">
      <c r="A70" s="41"/>
      <c r="B70" s="37"/>
      <c r="C70" s="53" t="s">
        <v>88</v>
      </c>
      <c r="D70" s="53"/>
      <c r="E70" s="42"/>
      <c r="F70" s="40"/>
      <c r="G70" s="43"/>
      <c r="H70" s="44"/>
      <c r="I70" s="44"/>
      <c r="J70" s="47"/>
      <c r="K70" s="45"/>
      <c r="L70" s="44"/>
      <c r="M70" s="44"/>
      <c r="N70" s="9"/>
    </row>
    <row r="71" spans="1:14" s="6" customFormat="1" ht="26.25" x14ac:dyDescent="0.4">
      <c r="A71" s="41"/>
      <c r="B71" s="37"/>
      <c r="C71" s="54" t="s">
        <v>89</v>
      </c>
      <c r="D71" s="54"/>
      <c r="E71" s="16"/>
      <c r="F71" s="40"/>
      <c r="G71" s="37"/>
      <c r="H71" s="37"/>
      <c r="I71" s="37"/>
      <c r="J71" s="47"/>
      <c r="K71" s="37"/>
      <c r="L71" s="37"/>
      <c r="M71" s="37"/>
    </row>
    <row r="72" spans="1:14" s="10" customFormat="1" ht="23.25" customHeight="1" x14ac:dyDescent="0.4">
      <c r="A72" s="46"/>
      <c r="B72" s="46"/>
      <c r="C72" s="46"/>
      <c r="D72" s="46"/>
      <c r="E72" s="46"/>
      <c r="F72" s="46"/>
      <c r="G72" s="41"/>
      <c r="H72" s="41"/>
      <c r="I72" s="41"/>
      <c r="J72" s="47"/>
      <c r="K72" s="41"/>
      <c r="L72" s="41"/>
      <c r="M72" s="41"/>
    </row>
    <row r="73" spans="1:14" ht="26.25" x14ac:dyDescent="0.4">
      <c r="A73" s="46"/>
      <c r="B73" s="46"/>
      <c r="C73" s="46"/>
      <c r="D73" s="46"/>
      <c r="E73" s="46"/>
      <c r="F73" s="46"/>
      <c r="G73" s="47"/>
      <c r="H73" s="47"/>
      <c r="I73" s="47"/>
      <c r="J73" s="47"/>
      <c r="K73" s="48"/>
      <c r="L73" s="47"/>
      <c r="M73" s="47"/>
    </row>
    <row r="74" spans="1:14" ht="32.25" x14ac:dyDescent="0.5">
      <c r="A74" s="51"/>
      <c r="B74" s="51"/>
      <c r="C74" s="51"/>
      <c r="D74" s="51"/>
      <c r="E74" s="51"/>
      <c r="F74" s="51"/>
      <c r="G74" s="49"/>
      <c r="H74" s="49"/>
      <c r="I74" s="49"/>
      <c r="J74" s="49"/>
      <c r="K74" s="52"/>
      <c r="L74" s="49"/>
      <c r="M74" s="49"/>
    </row>
    <row r="75" spans="1:14" s="13" customFormat="1" ht="32.25" x14ac:dyDescent="0.5">
      <c r="A75" s="51"/>
      <c r="B75" s="51"/>
      <c r="C75" s="51"/>
      <c r="D75" s="51"/>
      <c r="E75" s="51"/>
      <c r="F75" s="51"/>
      <c r="G75" s="50"/>
      <c r="H75" s="49"/>
      <c r="I75" s="49"/>
      <c r="J75" s="49"/>
      <c r="K75" s="52"/>
      <c r="L75" s="49"/>
      <c r="M75" s="49"/>
    </row>
    <row r="76" spans="1:14" s="13" customFormat="1" x14ac:dyDescent="0.35">
      <c r="A76" s="12"/>
      <c r="B76" s="12"/>
      <c r="C76" s="12"/>
      <c r="D76" s="12"/>
      <c r="E76" s="12"/>
      <c r="F76" s="12"/>
      <c r="G76" s="8"/>
      <c r="K76" s="14"/>
    </row>
    <row r="77" spans="1:14" s="13" customFormat="1" x14ac:dyDescent="0.35">
      <c r="A77" s="12"/>
      <c r="B77" s="12"/>
      <c r="C77" s="12"/>
      <c r="D77" s="12"/>
      <c r="E77" s="12"/>
      <c r="F77" s="12"/>
      <c r="G77" s="8"/>
      <c r="K77" s="14"/>
    </row>
    <row r="78" spans="1:14" s="13" customFormat="1" x14ac:dyDescent="0.35">
      <c r="A78" s="12"/>
      <c r="B78" s="12"/>
      <c r="C78" s="12"/>
      <c r="D78" s="12"/>
      <c r="E78" s="12"/>
      <c r="F78" s="12"/>
      <c r="G78" s="8"/>
      <c r="K78" s="14"/>
    </row>
    <row r="79" spans="1:14" s="13" customFormat="1" x14ac:dyDescent="0.35">
      <c r="A79" s="12"/>
      <c r="B79" s="12"/>
      <c r="C79" s="12"/>
      <c r="D79" s="12"/>
      <c r="E79" s="12"/>
      <c r="F79" s="12"/>
      <c r="G79" s="8"/>
      <c r="K79" s="14"/>
    </row>
    <row r="80" spans="1:14" s="13" customFormat="1" x14ac:dyDescent="0.35">
      <c r="A80" s="12"/>
      <c r="B80" s="12"/>
      <c r="C80" s="12"/>
      <c r="D80" s="12"/>
      <c r="E80" s="12"/>
      <c r="F80" s="12"/>
      <c r="G80" s="8"/>
      <c r="K80" s="14"/>
    </row>
    <row r="81" spans="1:11" s="13" customFormat="1" x14ac:dyDescent="0.35">
      <c r="A81" s="12"/>
      <c r="B81" s="12"/>
      <c r="C81" s="12"/>
      <c r="D81" s="12"/>
      <c r="E81" s="12"/>
      <c r="F81" s="12"/>
      <c r="G81" s="8"/>
      <c r="K81" s="14"/>
    </row>
  </sheetData>
  <autoFilter ref="A14:M66" xr:uid="{00000000-0001-0000-0000-000000000000}"/>
  <mergeCells count="7">
    <mergeCell ref="C70:D70"/>
    <mergeCell ref="C71:D71"/>
    <mergeCell ref="A1:M8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2024-02-09T19:30:40Z</cp:lastPrinted>
  <dcterms:created xsi:type="dcterms:W3CDTF">2022-03-09T17:44:27Z</dcterms:created>
  <dcterms:modified xsi:type="dcterms:W3CDTF">2024-02-09T19:30:55Z</dcterms:modified>
  <cp:category/>
  <cp:contentStatus/>
</cp:coreProperties>
</file>