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130" documentId="8_{F483A9E4-995E-4B6C-80AE-91F0CA772095}" xr6:coauthVersionLast="47" xr6:coauthVersionMax="47" xr10:uidLastSave="{8432BD36-1DAE-4897-88C7-77FDA5261913}"/>
  <bookViews>
    <workbookView xWindow="-120" yWindow="-120" windowWidth="20730" windowHeight="11040" xr2:uid="{00000000-000D-0000-FFFF-FFFF00000000}"/>
  </bookViews>
  <sheets>
    <sheet name="TEMPORALES FEBRERO 2024" sheetId="1" r:id="rId1"/>
  </sheets>
  <definedNames>
    <definedName name="_xlnm.Print_Area" localSheetId="0">'TEMPORALES FEBRERO 2024'!$A$1:$M$72</definedName>
    <definedName name="_xlnm.Print_Titles" localSheetId="0">'TEMPORALES FEBRERO 2024'!$1:$12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M64" i="1" s="1"/>
  <c r="L65" i="1"/>
  <c r="G66" i="1"/>
  <c r="H66" i="1"/>
  <c r="I66" i="1"/>
  <c r="J66" i="1"/>
  <c r="K66" i="1"/>
  <c r="F66" i="1"/>
  <c r="B66" i="1"/>
  <c r="L66" i="1" l="1"/>
  <c r="M66" i="1" s="1"/>
  <c r="M65" i="1"/>
  <c r="M63" i="1"/>
  <c r="M62" i="1"/>
  <c r="M53" i="1"/>
  <c r="M45" i="1"/>
  <c r="M46" i="1"/>
  <c r="M49" i="1" l="1"/>
  <c r="M58" i="1"/>
  <c r="M59" i="1"/>
  <c r="M60" i="1"/>
  <c r="M61" i="1"/>
  <c r="M57" i="1"/>
  <c r="M56" i="1" l="1"/>
  <c r="M40" i="1" l="1"/>
  <c r="M54" i="1"/>
  <c r="M55" i="1"/>
  <c r="M52" i="1" l="1"/>
  <c r="M32" i="1"/>
  <c r="M51" i="1"/>
  <c r="M48" i="1"/>
  <c r="M47" i="1"/>
  <c r="M50" i="1" l="1"/>
  <c r="M44" i="1"/>
  <c r="M42" i="1" l="1"/>
  <c r="M43" i="1" l="1"/>
  <c r="M41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3" i="1"/>
  <c r="M34" i="1"/>
  <c r="M35" i="1"/>
  <c r="M36" i="1"/>
  <c r="M37" i="1"/>
  <c r="M38" i="1"/>
  <c r="M39" i="1"/>
  <c r="M13" i="1" l="1"/>
  <c r="M1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<sst xmlns="http://schemas.openxmlformats.org/spreadsheetml/2006/main" count="285" uniqueCount="126">
  <si>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</si>
  <si>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</si>
  <si>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</si>
  <si>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</si>
  <si>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</si>
  <si>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</si>
  <si>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</si>
  <si>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</si>
  <si>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</si>
  <si>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</si>
  <si>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</si>
  <si>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</si>
  <si>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</si>
  <si>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</si>
  <si>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</si>
  <si>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</si>
  <si>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</si>
  <si>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</si>
  <si>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</si>
  <si>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</si>
  <si>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</si>
  <si>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</si>
  <si>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</si>
  <si>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</si>
  <si>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CLAUDIA GEOVANNA BREA MATOS</t>
  </si>
  <si>
    <t>DEPARTAMENTO DE SUPERVISIÓN DE PROYECTOS</t>
  </si>
  <si>
    <t>DIVISIÓN DE CULTIVO</t>
  </si>
  <si>
    <t>DIVISIÓN DE EXTENSIÓN Y CAPACITACIÓN</t>
  </si>
  <si>
    <t>JHONNY JIMÉNEZ DE LOS SANTOS</t>
  </si>
  <si>
    <t>DIVISIÓN DE TOPOGRAFÍA</t>
  </si>
  <si>
    <t>PAMELA VALDEZ RIVERA</t>
  </si>
  <si>
    <t>COORDINADOR DE REDES Y AUDIOVISUALES</t>
  </si>
  <si>
    <t>DIVISIÓN DE COMUNICACIONES</t>
  </si>
  <si>
    <t>AURA AMELFIS RODRÍGUEZ GARCÍA</t>
  </si>
  <si>
    <t>RESPONSABLE LIBRE ACCESO INFORMACIÓN</t>
  </si>
  <si>
    <t>DIRECCIÓN EJECUTIVA</t>
  </si>
  <si>
    <t>MANUEL EMILIO MEJÍA SUAZO</t>
  </si>
  <si>
    <t>DEPARTAMENTO DE PLANIFICACIÓN Y DESARROLLO</t>
  </si>
  <si>
    <t>EDGAR IVÁN SALCEDO AQUINO</t>
  </si>
  <si>
    <t>ANALISTA</t>
  </si>
  <si>
    <t>DIVISIÓN DE TECNOLOGÍA DE LA INFORMACIÓN</t>
  </si>
  <si>
    <t>INOCENCIA DURAN DE LOS SANTOS</t>
  </si>
  <si>
    <t>TÉCNICO</t>
  </si>
  <si>
    <t>DIVISIÓN DE RELACIONES INTERINSTITUCIONALES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</si>
  <si>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</si>
  <si>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</si>
  <si>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</si>
  <si>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</si>
  <si>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</si>
  <si>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</si>
  <si>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</si>
  <si>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</si>
  <si>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MARGARITA PULINARIO LORENZO</t>
  </si>
  <si>
    <t>ANABEL BAUTISTA VALDEZ</t>
  </si>
  <si>
    <t>ANALISTA DE REVISIÓN Y DIBUJO</t>
  </si>
  <si>
    <t>ROBERTO ANTONIO CALDERÓN COMBES</t>
  </si>
  <si>
    <t>INDHIRA ROSAURA GUERRERO GONZÁLEZ</t>
  </si>
  <si>
    <t>JUNIOR ALEXANDER COLLADO</t>
  </si>
  <si>
    <t>DIVISIÓN DE FORMULACIÓN, MONITOREO Y EVALUACIÓN DE PLANES, PROGRAMAS Y PROYECTOS</t>
  </si>
  <si>
    <t>CARLOS ERNESTO CIPRIÁN AYBAR</t>
  </si>
  <si>
    <t>ENERIO ADÁN RODRÍGUEZ PEGUERO</t>
  </si>
  <si>
    <t>OFICINA DE COORDINACIÓN FOTESIR</t>
  </si>
  <si>
    <t>BRAULIO TAYLOR SANTANA SÁNCHEZ</t>
  </si>
  <si>
    <t>DIVISIÓN DE RIEGO</t>
  </si>
  <si>
    <t>RICHARD SEVERINO</t>
  </si>
  <si>
    <t>LUZ EMILIA HOLGUÍN TAVERAS</t>
  </si>
  <si>
    <t>MARTÍN ANTONIO PEÑA GRULLÓN</t>
  </si>
  <si>
    <t>PEDRO PÉREZ CORNIEL</t>
  </si>
  <si>
    <t>ANALISTA REVISIÓN FINANCIERA</t>
  </si>
  <si>
    <t>WENDY MILAGROS SUAZO</t>
  </si>
  <si>
    <t>ÁNGELA MARIA DOMÍNGUEZ BAQUERO</t>
  </si>
  <si>
    <t>ANALISTA DE PRESUPUESTO</t>
  </si>
  <si>
    <t>DEPARTAMENTO ADMINISTRATIVO Y FINANCIERO</t>
  </si>
  <si>
    <t>ILANIA QUEZADA LUCIANO</t>
  </si>
  <si>
    <t>INGRIS ELIZABETH LEYBA GONZÁLEZ</t>
  </si>
  <si>
    <t>CRISTINO ALBERTO GOMEZ LUCIANO</t>
  </si>
  <si>
    <t>DIVISIÓN REGIONAL NORTE</t>
  </si>
  <si>
    <t>LUIS JOSE PAYERO BAQUERO</t>
  </si>
  <si>
    <t>DIVISIÓN REGIONAL SUR</t>
  </si>
  <si>
    <t>GERFRE ALFONSO GARCÍA GÓMEZ</t>
  </si>
  <si>
    <t>SOPORTE TÉCNICO INFORMÁTICO</t>
  </si>
  <si>
    <t>CÉSAR SANDINO CEDANO MEJÍA</t>
  </si>
  <si>
    <t>ANALISTA DE CALIDAD Y PROCESOS</t>
  </si>
  <si>
    <t>ROCHEL DE OLEO DE LA CRUZ</t>
  </si>
  <si>
    <t>ANALISTA DE FISCALIZACIÓN DE OBRAS</t>
  </si>
  <si>
    <t>OSVALDO DE AZA CARPIO</t>
  </si>
  <si>
    <t>VICTOR MANUEL LOPEZ JIMENEZ</t>
  </si>
  <si>
    <t>KIARA WIROBY RAMIREZ MARTINEZ</t>
  </si>
  <si>
    <t>NELSON JAVIER MINAYA NUÑEZ</t>
  </si>
  <si>
    <t>DANILO MENDEZ MUÑOZ</t>
  </si>
  <si>
    <t>ANALISTA DE RIEGO</t>
  </si>
  <si>
    <t>JORGE DOUGLAS VÁSQUEZ SENA</t>
  </si>
  <si>
    <t>TÉCNICO DE EXTENSIÓN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</si>
  <si>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</si>
  <si>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</si>
  <si>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</si>
  <si>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</si>
  <si>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</si>
  <si>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</si>
  <si>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</si>
  <si>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JENNIFER ESTEPHANY JIMÉNEZ GALARZA </t>
  </si>
  <si>
    <t xml:space="preserve">TÉCNICO ADMINISTRATIVO </t>
  </si>
  <si>
    <t xml:space="preserve">ALAN ALFONSECA DUNCAN </t>
  </si>
  <si>
    <t xml:space="preserve">ENCARGADO DE COMUNICACIONES </t>
  </si>
  <si>
    <t xml:space="preserve">SAMUEL RIVERA SIERRA </t>
  </si>
  <si>
    <t xml:space="preserve">ANALISTA DE COOPERACION INTERNACIONAL </t>
  </si>
  <si>
    <t xml:space="preserve">DIVISIÓM DE COOPERACIÓN INTERNACIONAL </t>
  </si>
  <si>
    <t xml:space="preserve">ÁNGEL DANIEL PIMENTEL SÁNCHEZ </t>
  </si>
  <si>
    <t xml:space="preserve">YOJANA MERCEDES OROZCO DE LA CRUZ </t>
  </si>
  <si>
    <t xml:space="preserve">TÉCNICO DE EVALUACIÓN DE PROYECTOS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</si>
  <si>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</si>
  <si>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</si>
  <si>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</si>
  <si>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</si>
  <si>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</si>
  <si>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INGENIERO ESPECIALISTA </t>
  </si>
  <si>
    <t xml:space="preserve">PABLO MIGUEL GRIMALDI HERNÁNDEZ </t>
  </si>
  <si>
    <t xml:space="preserve">FRANCISCO ROBERTO BEATO ORTIZ </t>
  </si>
  <si>
    <t xml:space="preserve">ANALISTA DE OPERACIONES </t>
  </si>
  <si>
    <t xml:space="preserve">LUIS DANILO PÉREZ PEÑA </t>
  </si>
  <si>
    <t xml:space="preserve">TÉCNICO DE OPERACIONES </t>
  </si>
  <si>
    <t xml:space="preserve">RUBÉN DARÍO OGANDO NUÑEZ </t>
  </si>
  <si>
    <t xml:space="preserve">JULIO JOSÉ SANTOS CALVO </t>
  </si>
  <si>
    <t xml:space="preserve">TÉCNICO DE COMUNICACIONES </t>
  </si>
  <si>
    <t>CAPITULO: 0210   SUBCAPITULO: 01  DAF: 01  UE: 0005  PROGRAMA: 15  SUBPROGRAMA: 01 / 02 / 03 / 04 PROYECTO: 00 ACTIVIDADES:0001 CUENTA: 2.1.1.2.08  FONDO: 0100</t>
  </si>
  <si>
    <r>
      <t>CONCEPTO: PAGO SUELDO - PERSONAL TEMPORAL CORRESPONDIENTE AL MES DE</t>
    </r>
    <r>
      <rPr>
        <b/>
        <sz val="12"/>
        <color rgb="FF000000"/>
        <rFont val="Arial"/>
        <family val="2"/>
      </rPr>
      <t xml:space="preserve"> FEBRERO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</si>
</sst>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9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43" fontId="11" fillId="0" borderId="3" xfId="1" applyFont="1" applyFill="1" applyBorder="1" applyAlignment="1">
      <alignment horizontal="center" wrapText="1"/>
    </xf>
    <xf numFmtId="4" fontId="11" fillId="0" borderId="3" xfId="1" applyNumberFormat="1" applyFont="1" applyFill="1" applyBorder="1" applyAlignment="1">
      <alignment wrapText="1"/>
    </xf>
    <xf numFmtId="43" fontId="11" fillId="0" borderId="3" xfId="1" applyFont="1" applyFill="1" applyBorder="1" applyAlignment="1">
      <alignment wrapText="1"/>
    </xf>
    <xf numFmtId="0" fontId="8" fillId="0" borderId="3" xfId="2" applyFont="1" applyBorder="1" applyAlignment="1">
      <alignment vertical="center" wrapText="1"/>
    </xf>
    <xf numFmtId="0" fontId="10" fillId="2" borderId="3" xfId="2" applyFont="1" applyFill="1" applyBorder="1" applyAlignment="1">
      <alignment horizontal="right" vertical="center" wrapText="1"/>
    </xf>
    <xf numFmtId="43" fontId="10" fillId="2" borderId="3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1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2" applyFont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2" applyFont="1" applyBorder="1" applyAlignment="1">
      <alignment vertical="center" wrapText="1"/>
    </xf>
    <xf numFmtId="43" fontId="11" fillId="0" borderId="5" xfId="1" applyFont="1" applyFill="1" applyBorder="1" applyAlignment="1">
      <alignment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43" fontId="10" fillId="3" borderId="7" xfId="1" applyFont="1" applyFill="1" applyBorder="1" applyAlignment="1">
      <alignment horizontal="center" vertical="center" wrapText="1"/>
    </xf>
    <xf numFmtId="4" fontId="10" fillId="3" borderId="7" xfId="1" applyNumberFormat="1" applyFont="1" applyFill="1" applyBorder="1" applyAlignment="1">
      <alignment horizontal="center" vertical="center" wrapText="1"/>
    </xf>
    <xf numFmtId="43" fontId="10" fillId="3" borderId="8" xfId="1" applyFont="1" applyFill="1" applyBorder="1" applyAlignment="1">
      <alignment horizontal="center" vertical="center" wrapText="1"/>
    </xf>
    <xf numFmtId="0" fontId="8" fillId="0" borderId="9" xfId="2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8" fillId="0" borderId="10" xfId="2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43" fontId="11" fillId="0" borderId="10" xfId="1" applyFont="1" applyFill="1" applyBorder="1" applyAlignment="1">
      <alignment horizontal="center" wrapText="1"/>
    </xf>
    <xf numFmtId="4" fontId="11" fillId="0" borderId="10" xfId="1" applyNumberFormat="1" applyFont="1" applyFill="1" applyBorder="1" applyAlignment="1">
      <alignment wrapText="1"/>
    </xf>
    <xf numFmtId="43" fontId="11" fillId="0" borderId="10" xfId="1" applyFont="1" applyFill="1" applyBorder="1" applyAlignment="1">
      <alignment wrapText="1"/>
    </xf>
    <xf numFmtId="43" fontId="11" fillId="0" borderId="11" xfId="1" applyFont="1" applyFill="1" applyBorder="1" applyAlignment="1">
      <alignment wrapText="1"/>
    </xf>
    <xf numFmtId="0" fontId="10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66F0D-29A4-47BE-8D18-FAC4ADCB5275}" name="Table1" displayName="Table1" ref="A12:M65" totalsRowShown="0" headerRowDxfId="16" headerRowBorderDxfId="15" tableBorderDxfId="14" totalsRowBorderDxfId="13" headerRowCellStyle="Comma">
  <autoFilter ref="A12:M65" xr:uid="{66966F0D-29A4-47BE-8D18-FAC4ADCB5275}"/>
  <tableColumns count="13">
    <tableColumn id="1" xr3:uid="{687ACD7A-DA29-48A9-A390-476487F63BA3}" name="Nombre y Apellidos" dataDxfId="12" dataCellStyle="Normal 2"/>
    <tableColumn id="2" xr3:uid="{056AF773-0A63-415E-AFFC-6A7A2242A43C}" name="Género" dataDxfId="11"/>
    <tableColumn id="3" xr3:uid="{ED65B240-F807-4545-BDBC-DBA293ABE660}" name="Función" dataDxfId="10" dataCellStyle="Normal 2"/>
    <tableColumn id="4" xr3:uid="{5557B1BF-4D50-4D5C-B0D7-70A7453D071B}" name="Departamento - División" dataDxfId="9"/>
    <tableColumn id="5" xr3:uid="{A53218E8-E694-47D4-A64E-F3894B99720D}" name="Estatus" dataDxfId="8"/>
    <tableColumn id="6" xr3:uid="{2DD36700-1130-425C-8489-29B1E5D01009}" name="Sueldo Bruto" dataDxfId="7" dataCellStyle="Comma"/>
    <tableColumn id="7" xr3:uid="{F36668BD-8F01-443C-B2EC-E166297B11F4}" name="ISR" dataDxfId="6" dataCellStyle="Comma"/>
    <tableColumn id="8" xr3:uid="{D56B0896-264F-4778-8FB9-A2BB1F32E5E2}" name="AFP" dataDxfId="5" dataCellStyle="Comma"/>
    <tableColumn id="9" xr3:uid="{4D372E19-998D-4BFE-BC41-ADA3536B2CEA}" name="SFS" dataDxfId="4" dataCellStyle="Comma"/>
    <tableColumn id="10" xr3:uid="{9F3326F5-2618-45ED-8F37-B24E24E5B3E2}" name="Seguro de Vida (INAVI) " dataDxfId="3" dataCellStyle="Comma"/>
    <tableColumn id="11" xr3:uid="{BC60190C-F16E-436B-A7F7-6E04DC2BE68B}" name="Otros Descuentos" dataDxfId="2" dataCellStyle="Comma"/>
    <tableColumn id="12" xr3:uid="{A7A08D5F-DFAC-4CD8-B632-412AC04816CB}" name="Total _x000a_Descuentos" dataDxfId="1" dataCellStyle="Comma">
      <calculatedColumnFormula>SUM(G13:K13)</calculatedColumnFormula>
    </tableColumn>
    <tableColumn id="13" xr3:uid="{25620F70-5D47-4ACB-9187-FB71E3082494}" name="Sueldo Neto" dataDxfId="0" dataCellStyle="Comma">
      <calculatedColumnFormula>+F13-L13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1"/>
  <sheetViews>
    <sheetView showGridLines="0" tabSelected="1" view="pageBreakPreview" topLeftCell="A4" zoomScale="50" zoomScaleNormal="37" zoomScaleSheetLayoutView="50" workbookViewId="0">
      <selection activeCell="D71" sqref="D71"/>
    </sheetView>
  </sheetViews>
  <sheetFormatPr defaultColWidth="11.42578125" defaultRowHeight="23.25" x14ac:dyDescent="0.35"/>
  <cols>
    <col min="1" max="1" width="56.140625" style="7" bestFit="1" customWidth="1"/>
    <col min="2" max="2" width="16.7109375" style="7" bestFit="1" customWidth="1"/>
    <col min="3" max="3" width="56.7109375" style="7" bestFit="1" customWidth="1"/>
    <col min="4" max="4" width="120.140625" style="7" bestFit="1" customWidth="1"/>
    <col min="5" max="5" width="45.5703125" style="7" bestFit="1" customWidth="1"/>
    <col min="6" max="6" width="25.28515625" style="7" customWidth="1"/>
    <col min="7" max="7" width="19.85546875" style="8" bestFit="1" customWidth="1"/>
    <col min="8" max="8" width="18.7109375" style="8" bestFit="1" customWidth="1"/>
    <col min="9" max="9" width="19.5703125" style="8" bestFit="1" customWidth="1"/>
    <col min="10" max="10" width="26.140625" style="8" customWidth="1"/>
    <col min="11" max="11" width="17.85546875" style="9" customWidth="1"/>
    <col min="12" max="12" width="22" style="8" customWidth="1"/>
    <col min="13" max="13" width="28.7109375" style="8" bestFit="1" customWidth="1"/>
    <col min="14" max="14" width="36.5703125" style="8" customWidth="1"/>
    <col min="15" max="16384" width="11.42578125" style="5"/>
  </cols>
  <sheetData>
    <row r="1" spans="1:14" s="4" customFormat="1" x14ac:dyDescent="0.25">
      <c r="A1" s="58" t="e" vm="1">
        <v>#VALUE!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14"/>
    </row>
    <row r="2" spans="1:14" s="4" customForma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14"/>
    </row>
    <row r="3" spans="1:14" s="4" customForma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14"/>
    </row>
    <row r="4" spans="1:14" s="4" customForma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14"/>
    </row>
    <row r="5" spans="1:14" s="4" customFormat="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15"/>
    </row>
    <row r="6" spans="1:14" s="4" customForma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14"/>
    </row>
    <row r="7" spans="1:14" s="4" customFormat="1" ht="22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14"/>
    </row>
    <row r="8" spans="1:14" s="4" customFormat="1" x14ac:dyDescent="0.25">
      <c r="A8" s="59" t="s">
        <v>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40"/>
    </row>
    <row r="9" spans="1:14" s="4" customFormat="1" x14ac:dyDescent="0.25">
      <c r="A9" s="59" t="s">
        <v>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40"/>
    </row>
    <row r="10" spans="1:14" s="4" customFormat="1" x14ac:dyDescent="0.25">
      <c r="A10" s="58" t="s">
        <v>125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15"/>
    </row>
    <row r="11" spans="1:14" s="4" customFormat="1" x14ac:dyDescent="0.25">
      <c r="A11" s="60" t="s">
        <v>124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17"/>
    </row>
    <row r="12" spans="1:14" s="2" customFormat="1" ht="41.25" customHeight="1" x14ac:dyDescent="0.25">
      <c r="A12" s="44" t="s">
        <v>2</v>
      </c>
      <c r="B12" s="45" t="s">
        <v>3</v>
      </c>
      <c r="C12" s="45" t="s">
        <v>4</v>
      </c>
      <c r="D12" s="45" t="s">
        <v>5</v>
      </c>
      <c r="E12" s="45" t="s">
        <v>6</v>
      </c>
      <c r="F12" s="46" t="s">
        <v>7</v>
      </c>
      <c r="G12" s="47" t="s">
        <v>10</v>
      </c>
      <c r="H12" s="46" t="s">
        <v>8</v>
      </c>
      <c r="I12" s="46" t="s">
        <v>9</v>
      </c>
      <c r="J12" s="46" t="s">
        <v>114</v>
      </c>
      <c r="K12" s="46" t="s">
        <v>11</v>
      </c>
      <c r="L12" s="46" t="s">
        <v>12</v>
      </c>
      <c r="M12" s="48" t="s">
        <v>13</v>
      </c>
      <c r="N12" s="19"/>
    </row>
    <row r="13" spans="1:14" s="3" customFormat="1" x14ac:dyDescent="0.2">
      <c r="A13" s="41" t="s">
        <v>14</v>
      </c>
      <c r="B13" s="21" t="s">
        <v>15</v>
      </c>
      <c r="C13" s="20" t="s">
        <v>16</v>
      </c>
      <c r="D13" s="20" t="s">
        <v>17</v>
      </c>
      <c r="E13" s="20" t="s">
        <v>18</v>
      </c>
      <c r="F13" s="22">
        <v>150000</v>
      </c>
      <c r="G13" s="23">
        <v>23437.75</v>
      </c>
      <c r="H13" s="22">
        <v>4305</v>
      </c>
      <c r="I13" s="22">
        <v>4560</v>
      </c>
      <c r="J13" s="23">
        <v>25</v>
      </c>
      <c r="K13" s="22">
        <v>1715.46</v>
      </c>
      <c r="L13" s="24">
        <f t="shared" ref="L13:L64" si="0">SUM(G13:K13)</f>
        <v>34043.21</v>
      </c>
      <c r="M13" s="43">
        <f t="shared" ref="M13:M37" si="1">+F13-L13</f>
        <v>115956.79000000001</v>
      </c>
      <c r="N13" s="17"/>
    </row>
    <row r="14" spans="1:14" s="3" customFormat="1" x14ac:dyDescent="0.2">
      <c r="A14" s="41" t="s">
        <v>19</v>
      </c>
      <c r="B14" s="21" t="s">
        <v>20</v>
      </c>
      <c r="C14" s="20" t="s">
        <v>16</v>
      </c>
      <c r="D14" s="20" t="s">
        <v>21</v>
      </c>
      <c r="E14" s="20" t="s">
        <v>18</v>
      </c>
      <c r="F14" s="22">
        <v>105000</v>
      </c>
      <c r="G14" s="23">
        <v>12852.63</v>
      </c>
      <c r="H14" s="22">
        <v>3013.5</v>
      </c>
      <c r="I14" s="22">
        <v>3192</v>
      </c>
      <c r="J14" s="23">
        <v>25</v>
      </c>
      <c r="K14" s="22">
        <v>1715.46</v>
      </c>
      <c r="L14" s="24">
        <f t="shared" si="0"/>
        <v>20798.589999999997</v>
      </c>
      <c r="M14" s="43">
        <f t="shared" si="1"/>
        <v>84201.41</v>
      </c>
      <c r="N14" s="17"/>
    </row>
    <row r="15" spans="1:14" s="3" customFormat="1" x14ac:dyDescent="0.2">
      <c r="A15" s="41" t="s">
        <v>22</v>
      </c>
      <c r="B15" s="21" t="s">
        <v>15</v>
      </c>
      <c r="C15" s="20" t="s">
        <v>16</v>
      </c>
      <c r="D15" s="20" t="s">
        <v>23</v>
      </c>
      <c r="E15" s="20" t="s">
        <v>18</v>
      </c>
      <c r="F15" s="22">
        <v>105000</v>
      </c>
      <c r="G15" s="23">
        <v>13281.49</v>
      </c>
      <c r="H15" s="22">
        <v>3013.5</v>
      </c>
      <c r="I15" s="22">
        <v>3192</v>
      </c>
      <c r="J15" s="23">
        <v>25</v>
      </c>
      <c r="K15" s="23">
        <v>0</v>
      </c>
      <c r="L15" s="24">
        <f t="shared" si="0"/>
        <v>19511.989999999998</v>
      </c>
      <c r="M15" s="43">
        <f t="shared" si="1"/>
        <v>85488.010000000009</v>
      </c>
      <c r="N15" s="17"/>
    </row>
    <row r="16" spans="1:14" s="3" customFormat="1" x14ac:dyDescent="0.2">
      <c r="A16" s="41" t="s">
        <v>24</v>
      </c>
      <c r="B16" s="21" t="s">
        <v>20</v>
      </c>
      <c r="C16" s="20" t="s">
        <v>39</v>
      </c>
      <c r="D16" s="20" t="s">
        <v>25</v>
      </c>
      <c r="E16" s="20" t="s">
        <v>18</v>
      </c>
      <c r="F16" s="22">
        <v>65000</v>
      </c>
      <c r="G16" s="23">
        <v>4427.58</v>
      </c>
      <c r="H16" s="22">
        <v>1865.5</v>
      </c>
      <c r="I16" s="22">
        <v>1976</v>
      </c>
      <c r="J16" s="23">
        <v>25</v>
      </c>
      <c r="K16" s="23">
        <v>0</v>
      </c>
      <c r="L16" s="24">
        <f t="shared" si="0"/>
        <v>8294.08</v>
      </c>
      <c r="M16" s="43">
        <f t="shared" si="1"/>
        <v>56705.919999999998</v>
      </c>
      <c r="N16" s="17"/>
    </row>
    <row r="17" spans="1:14" s="3" customFormat="1" x14ac:dyDescent="0.2">
      <c r="A17" s="41" t="s">
        <v>28</v>
      </c>
      <c r="B17" s="21" t="s">
        <v>15</v>
      </c>
      <c r="C17" s="20" t="s">
        <v>16</v>
      </c>
      <c r="D17" s="20" t="s">
        <v>29</v>
      </c>
      <c r="E17" s="20" t="s">
        <v>18</v>
      </c>
      <c r="F17" s="22">
        <v>105000</v>
      </c>
      <c r="G17" s="23">
        <v>13281.49</v>
      </c>
      <c r="H17" s="22">
        <v>3013.5</v>
      </c>
      <c r="I17" s="22">
        <v>3192</v>
      </c>
      <c r="J17" s="23">
        <v>25</v>
      </c>
      <c r="K17" s="23">
        <v>0</v>
      </c>
      <c r="L17" s="24">
        <f t="shared" si="0"/>
        <v>19511.989999999998</v>
      </c>
      <c r="M17" s="43">
        <f t="shared" si="1"/>
        <v>85488.010000000009</v>
      </c>
      <c r="N17" s="17"/>
    </row>
    <row r="18" spans="1:14" s="3" customFormat="1" x14ac:dyDescent="0.2">
      <c r="A18" s="41" t="s">
        <v>30</v>
      </c>
      <c r="B18" s="21" t="s">
        <v>20</v>
      </c>
      <c r="C18" s="20" t="s">
        <v>31</v>
      </c>
      <c r="D18" s="20" t="s">
        <v>32</v>
      </c>
      <c r="E18" s="20" t="s">
        <v>18</v>
      </c>
      <c r="F18" s="22">
        <v>55000</v>
      </c>
      <c r="G18" s="23">
        <v>2559.6799999999998</v>
      </c>
      <c r="H18" s="22">
        <v>1578.5</v>
      </c>
      <c r="I18" s="22">
        <v>1672</v>
      </c>
      <c r="J18" s="23">
        <v>25</v>
      </c>
      <c r="K18" s="23">
        <v>713.6</v>
      </c>
      <c r="L18" s="24">
        <f t="shared" si="0"/>
        <v>6548.7800000000007</v>
      </c>
      <c r="M18" s="43">
        <f t="shared" si="1"/>
        <v>48451.22</v>
      </c>
      <c r="N18" s="17"/>
    </row>
    <row r="19" spans="1:14" s="3" customFormat="1" x14ac:dyDescent="0.2">
      <c r="A19" s="41" t="s">
        <v>33</v>
      </c>
      <c r="B19" s="21" t="s">
        <v>20</v>
      </c>
      <c r="C19" s="20" t="s">
        <v>34</v>
      </c>
      <c r="D19" s="20" t="s">
        <v>35</v>
      </c>
      <c r="E19" s="20" t="s">
        <v>18</v>
      </c>
      <c r="F19" s="22">
        <v>60000</v>
      </c>
      <c r="G19" s="23">
        <v>2800.49</v>
      </c>
      <c r="H19" s="22">
        <v>1722</v>
      </c>
      <c r="I19" s="22">
        <v>1824</v>
      </c>
      <c r="J19" s="23">
        <v>25</v>
      </c>
      <c r="K19" s="23">
        <v>3430.92</v>
      </c>
      <c r="L19" s="24">
        <f t="shared" si="0"/>
        <v>9802.41</v>
      </c>
      <c r="M19" s="43">
        <f t="shared" si="1"/>
        <v>50197.59</v>
      </c>
      <c r="N19" s="17"/>
    </row>
    <row r="20" spans="1:14" s="3" customFormat="1" x14ac:dyDescent="0.2">
      <c r="A20" s="41" t="s">
        <v>36</v>
      </c>
      <c r="B20" s="21" t="s">
        <v>15</v>
      </c>
      <c r="C20" s="20" t="s">
        <v>16</v>
      </c>
      <c r="D20" s="20" t="s">
        <v>37</v>
      </c>
      <c r="E20" s="20" t="s">
        <v>18</v>
      </c>
      <c r="F20" s="22">
        <v>150000</v>
      </c>
      <c r="G20" s="23">
        <v>23437.75</v>
      </c>
      <c r="H20" s="22">
        <v>4305</v>
      </c>
      <c r="I20" s="22">
        <v>4560</v>
      </c>
      <c r="J20" s="23">
        <v>25</v>
      </c>
      <c r="K20" s="22">
        <v>1715.46</v>
      </c>
      <c r="L20" s="24">
        <f t="shared" si="0"/>
        <v>34043.21</v>
      </c>
      <c r="M20" s="43">
        <f t="shared" si="1"/>
        <v>115956.79000000001</v>
      </c>
      <c r="N20" s="17"/>
    </row>
    <row r="21" spans="1:14" s="3" customFormat="1" x14ac:dyDescent="0.2">
      <c r="A21" s="41" t="s">
        <v>38</v>
      </c>
      <c r="B21" s="21" t="s">
        <v>15</v>
      </c>
      <c r="C21" s="20" t="s">
        <v>39</v>
      </c>
      <c r="D21" s="20" t="s">
        <v>40</v>
      </c>
      <c r="E21" s="20" t="s">
        <v>18</v>
      </c>
      <c r="F21" s="22">
        <v>65000</v>
      </c>
      <c r="G21" s="23">
        <v>4427.58</v>
      </c>
      <c r="H21" s="22">
        <v>1865.5</v>
      </c>
      <c r="I21" s="22">
        <v>1976</v>
      </c>
      <c r="J21" s="23">
        <v>25</v>
      </c>
      <c r="K21" s="23">
        <v>0</v>
      </c>
      <c r="L21" s="24">
        <f t="shared" si="0"/>
        <v>8294.08</v>
      </c>
      <c r="M21" s="43">
        <f t="shared" si="1"/>
        <v>56705.919999999998</v>
      </c>
      <c r="N21" s="17"/>
    </row>
    <row r="22" spans="1:14" s="3" customFormat="1" x14ac:dyDescent="0.2">
      <c r="A22" s="41" t="s">
        <v>41</v>
      </c>
      <c r="B22" s="21" t="s">
        <v>20</v>
      </c>
      <c r="C22" s="20" t="s">
        <v>42</v>
      </c>
      <c r="D22" s="20" t="s">
        <v>43</v>
      </c>
      <c r="E22" s="20" t="s">
        <v>18</v>
      </c>
      <c r="F22" s="22">
        <v>40000</v>
      </c>
      <c r="G22" s="23">
        <v>442.65</v>
      </c>
      <c r="H22" s="22">
        <v>1148</v>
      </c>
      <c r="I22" s="22">
        <v>1216</v>
      </c>
      <c r="J22" s="23">
        <v>25</v>
      </c>
      <c r="K22" s="23">
        <v>0</v>
      </c>
      <c r="L22" s="24">
        <f t="shared" si="0"/>
        <v>2831.65</v>
      </c>
      <c r="M22" s="43">
        <f t="shared" si="1"/>
        <v>37168.35</v>
      </c>
      <c r="N22" s="17"/>
    </row>
    <row r="23" spans="1:14" s="3" customFormat="1" x14ac:dyDescent="0.2">
      <c r="A23" s="41" t="s">
        <v>44</v>
      </c>
      <c r="B23" s="21" t="s">
        <v>15</v>
      </c>
      <c r="C23" s="20" t="s">
        <v>39</v>
      </c>
      <c r="D23" s="20" t="s">
        <v>45</v>
      </c>
      <c r="E23" s="20" t="s">
        <v>18</v>
      </c>
      <c r="F23" s="22">
        <v>65000</v>
      </c>
      <c r="G23" s="23">
        <v>4427.58</v>
      </c>
      <c r="H23" s="22">
        <v>1865.5</v>
      </c>
      <c r="I23" s="22">
        <v>1976</v>
      </c>
      <c r="J23" s="23">
        <v>25</v>
      </c>
      <c r="K23" s="23">
        <v>0</v>
      </c>
      <c r="L23" s="24">
        <f t="shared" si="0"/>
        <v>8294.08</v>
      </c>
      <c r="M23" s="43">
        <f t="shared" si="1"/>
        <v>56705.919999999998</v>
      </c>
      <c r="N23" s="17"/>
    </row>
    <row r="24" spans="1:14" s="3" customFormat="1" x14ac:dyDescent="0.2">
      <c r="A24" s="41" t="s">
        <v>46</v>
      </c>
      <c r="B24" s="21" t="s">
        <v>20</v>
      </c>
      <c r="C24" s="20" t="s">
        <v>47</v>
      </c>
      <c r="D24" s="20" t="s">
        <v>26</v>
      </c>
      <c r="E24" s="20" t="s">
        <v>18</v>
      </c>
      <c r="F24" s="22">
        <v>65000</v>
      </c>
      <c r="G24" s="23">
        <v>4427.58</v>
      </c>
      <c r="H24" s="22">
        <v>1865.5</v>
      </c>
      <c r="I24" s="22">
        <v>1976</v>
      </c>
      <c r="J24" s="23">
        <v>25</v>
      </c>
      <c r="K24" s="23">
        <v>0</v>
      </c>
      <c r="L24" s="24">
        <f t="shared" si="0"/>
        <v>8294.08</v>
      </c>
      <c r="M24" s="43">
        <f t="shared" si="1"/>
        <v>56705.919999999998</v>
      </c>
      <c r="N24" s="17"/>
    </row>
    <row r="25" spans="1:14" s="3" customFormat="1" x14ac:dyDescent="0.2">
      <c r="A25" s="41" t="s">
        <v>48</v>
      </c>
      <c r="B25" s="21" t="s">
        <v>20</v>
      </c>
      <c r="C25" s="20" t="s">
        <v>39</v>
      </c>
      <c r="D25" s="20" t="s">
        <v>45</v>
      </c>
      <c r="E25" s="20" t="s">
        <v>18</v>
      </c>
      <c r="F25" s="22">
        <v>65000</v>
      </c>
      <c r="G25" s="23">
        <v>4084.48</v>
      </c>
      <c r="H25" s="22">
        <v>1865.5</v>
      </c>
      <c r="I25" s="22">
        <v>1976</v>
      </c>
      <c r="J25" s="23">
        <v>25</v>
      </c>
      <c r="K25" s="22">
        <v>1715.46</v>
      </c>
      <c r="L25" s="24">
        <f t="shared" si="0"/>
        <v>9666.4399999999987</v>
      </c>
      <c r="M25" s="43">
        <f t="shared" si="1"/>
        <v>55333.56</v>
      </c>
      <c r="N25" s="17"/>
    </row>
    <row r="26" spans="1:14" s="3" customFormat="1" x14ac:dyDescent="0.2">
      <c r="A26" s="41" t="s">
        <v>49</v>
      </c>
      <c r="B26" s="21" t="s">
        <v>20</v>
      </c>
      <c r="C26" s="20" t="s">
        <v>50</v>
      </c>
      <c r="D26" s="20" t="s">
        <v>17</v>
      </c>
      <c r="E26" s="20" t="s">
        <v>18</v>
      </c>
      <c r="F26" s="22">
        <v>80000</v>
      </c>
      <c r="G26" s="23">
        <v>7400.87</v>
      </c>
      <c r="H26" s="22">
        <v>2296</v>
      </c>
      <c r="I26" s="22">
        <v>2432</v>
      </c>
      <c r="J26" s="23">
        <v>25</v>
      </c>
      <c r="K26" s="23">
        <v>0</v>
      </c>
      <c r="L26" s="24">
        <f t="shared" si="0"/>
        <v>12153.869999999999</v>
      </c>
      <c r="M26" s="43">
        <f t="shared" si="1"/>
        <v>67846.13</v>
      </c>
      <c r="N26" s="17"/>
    </row>
    <row r="27" spans="1:14" s="3" customFormat="1" x14ac:dyDescent="0.2">
      <c r="A27" s="41" t="s">
        <v>51</v>
      </c>
      <c r="B27" s="21" t="s">
        <v>20</v>
      </c>
      <c r="C27" s="20" t="s">
        <v>39</v>
      </c>
      <c r="D27" s="20" t="s">
        <v>23</v>
      </c>
      <c r="E27" s="20" t="s">
        <v>18</v>
      </c>
      <c r="F27" s="22">
        <v>65000</v>
      </c>
      <c r="G27" s="23">
        <v>4084.48</v>
      </c>
      <c r="H27" s="22">
        <v>1865.5</v>
      </c>
      <c r="I27" s="22">
        <v>1976</v>
      </c>
      <c r="J27" s="23">
        <v>25</v>
      </c>
      <c r="K27" s="22">
        <v>1715.46</v>
      </c>
      <c r="L27" s="24">
        <f t="shared" si="0"/>
        <v>9666.4399999999987</v>
      </c>
      <c r="M27" s="43">
        <f t="shared" si="1"/>
        <v>55333.56</v>
      </c>
      <c r="N27" s="17"/>
    </row>
    <row r="28" spans="1:14" s="3" customFormat="1" x14ac:dyDescent="0.2">
      <c r="A28" s="41" t="s">
        <v>52</v>
      </c>
      <c r="B28" s="21" t="s">
        <v>20</v>
      </c>
      <c r="C28" s="20" t="s">
        <v>39</v>
      </c>
      <c r="D28" s="20" t="s">
        <v>96</v>
      </c>
      <c r="E28" s="20" t="s">
        <v>18</v>
      </c>
      <c r="F28" s="22">
        <v>65000</v>
      </c>
      <c r="G28" s="23">
        <v>4427.58</v>
      </c>
      <c r="H28" s="22">
        <v>1865.5</v>
      </c>
      <c r="I28" s="22">
        <v>1976</v>
      </c>
      <c r="J28" s="23">
        <v>25</v>
      </c>
      <c r="K28" s="23">
        <v>0</v>
      </c>
      <c r="L28" s="24">
        <f t="shared" si="0"/>
        <v>8294.08</v>
      </c>
      <c r="M28" s="43">
        <f t="shared" si="1"/>
        <v>56705.919999999998</v>
      </c>
      <c r="N28" s="17"/>
    </row>
    <row r="29" spans="1:14" s="3" customFormat="1" x14ac:dyDescent="0.2">
      <c r="A29" s="41" t="s">
        <v>53</v>
      </c>
      <c r="B29" s="21" t="s">
        <v>20</v>
      </c>
      <c r="C29" s="20" t="s">
        <v>54</v>
      </c>
      <c r="D29" s="20" t="s">
        <v>29</v>
      </c>
      <c r="E29" s="20" t="s">
        <v>18</v>
      </c>
      <c r="F29" s="22">
        <v>65000</v>
      </c>
      <c r="G29" s="23">
        <v>4427.58</v>
      </c>
      <c r="H29" s="22">
        <v>1865.5</v>
      </c>
      <c r="I29" s="22">
        <v>1976</v>
      </c>
      <c r="J29" s="23">
        <v>25</v>
      </c>
      <c r="K29" s="23">
        <v>0</v>
      </c>
      <c r="L29" s="24">
        <f t="shared" si="0"/>
        <v>8294.08</v>
      </c>
      <c r="M29" s="43">
        <f t="shared" si="1"/>
        <v>56705.919999999998</v>
      </c>
      <c r="N29" s="17"/>
    </row>
    <row r="30" spans="1:14" s="3" customFormat="1" x14ac:dyDescent="0.2">
      <c r="A30" s="41" t="s">
        <v>55</v>
      </c>
      <c r="B30" s="21" t="s">
        <v>15</v>
      </c>
      <c r="C30" s="20" t="s">
        <v>16</v>
      </c>
      <c r="D30" s="20" t="s">
        <v>25</v>
      </c>
      <c r="E30" s="20" t="s">
        <v>18</v>
      </c>
      <c r="F30" s="22">
        <v>150000</v>
      </c>
      <c r="G30" s="23">
        <v>23866.62</v>
      </c>
      <c r="H30" s="22">
        <v>4305</v>
      </c>
      <c r="I30" s="22">
        <v>4560</v>
      </c>
      <c r="J30" s="23">
        <v>25</v>
      </c>
      <c r="K30" s="23">
        <v>0</v>
      </c>
      <c r="L30" s="24">
        <f t="shared" si="0"/>
        <v>32756.62</v>
      </c>
      <c r="M30" s="43">
        <f t="shared" si="1"/>
        <v>117243.38</v>
      </c>
      <c r="N30" s="17"/>
    </row>
    <row r="31" spans="1:14" s="3" customFormat="1" x14ac:dyDescent="0.2">
      <c r="A31" s="41" t="s">
        <v>56</v>
      </c>
      <c r="B31" s="21" t="s">
        <v>20</v>
      </c>
      <c r="C31" s="20" t="s">
        <v>16</v>
      </c>
      <c r="D31" s="20" t="s">
        <v>97</v>
      </c>
      <c r="E31" s="20" t="s">
        <v>18</v>
      </c>
      <c r="F31" s="22">
        <v>150000</v>
      </c>
      <c r="G31" s="23">
        <v>22580.02</v>
      </c>
      <c r="H31" s="22">
        <v>4305</v>
      </c>
      <c r="I31" s="22">
        <v>4560</v>
      </c>
      <c r="J31" s="23">
        <v>25</v>
      </c>
      <c r="K31" s="23">
        <v>5146.38</v>
      </c>
      <c r="L31" s="24">
        <f t="shared" si="0"/>
        <v>36616.400000000001</v>
      </c>
      <c r="M31" s="43">
        <f t="shared" si="1"/>
        <v>113383.6</v>
      </c>
      <c r="N31" s="17"/>
    </row>
    <row r="32" spans="1:14" s="3" customFormat="1" x14ac:dyDescent="0.2">
      <c r="A32" s="41" t="s">
        <v>57</v>
      </c>
      <c r="B32" s="21" t="s">
        <v>15</v>
      </c>
      <c r="C32" s="20" t="s">
        <v>16</v>
      </c>
      <c r="D32" s="20" t="s">
        <v>58</v>
      </c>
      <c r="E32" s="20" t="s">
        <v>18</v>
      </c>
      <c r="F32" s="22">
        <v>105000</v>
      </c>
      <c r="G32" s="23">
        <v>13281.49</v>
      </c>
      <c r="H32" s="22">
        <v>3013.5</v>
      </c>
      <c r="I32" s="22">
        <v>3192</v>
      </c>
      <c r="J32" s="23">
        <v>25</v>
      </c>
      <c r="K32" s="23">
        <v>0</v>
      </c>
      <c r="L32" s="24">
        <f t="shared" si="0"/>
        <v>19511.989999999998</v>
      </c>
      <c r="M32" s="43">
        <f t="shared" si="1"/>
        <v>85488.010000000009</v>
      </c>
      <c r="N32" s="17"/>
    </row>
    <row r="33" spans="1:14" s="3" customFormat="1" x14ac:dyDescent="0.2">
      <c r="A33" s="41" t="s">
        <v>59</v>
      </c>
      <c r="B33" s="21" t="s">
        <v>15</v>
      </c>
      <c r="C33" s="20" t="s">
        <v>39</v>
      </c>
      <c r="D33" s="20" t="s">
        <v>27</v>
      </c>
      <c r="E33" s="20" t="s">
        <v>18</v>
      </c>
      <c r="F33" s="22">
        <v>65000</v>
      </c>
      <c r="G33" s="23">
        <v>4427.58</v>
      </c>
      <c r="H33" s="22">
        <v>1865.5</v>
      </c>
      <c r="I33" s="22">
        <v>1976</v>
      </c>
      <c r="J33" s="23">
        <v>25</v>
      </c>
      <c r="K33" s="23">
        <v>0</v>
      </c>
      <c r="L33" s="24">
        <f t="shared" si="0"/>
        <v>8294.08</v>
      </c>
      <c r="M33" s="43">
        <f t="shared" si="1"/>
        <v>56705.919999999998</v>
      </c>
      <c r="N33" s="17"/>
    </row>
    <row r="34" spans="1:14" s="3" customFormat="1" x14ac:dyDescent="0.2">
      <c r="A34" s="41" t="s">
        <v>60</v>
      </c>
      <c r="B34" s="21" t="s">
        <v>15</v>
      </c>
      <c r="C34" s="20" t="s">
        <v>16</v>
      </c>
      <c r="D34" s="20" t="s">
        <v>61</v>
      </c>
      <c r="E34" s="20" t="s">
        <v>18</v>
      </c>
      <c r="F34" s="22">
        <v>105000</v>
      </c>
      <c r="G34" s="23">
        <v>13281.49</v>
      </c>
      <c r="H34" s="22">
        <v>3013.5</v>
      </c>
      <c r="I34" s="22">
        <v>3192</v>
      </c>
      <c r="J34" s="23">
        <v>25</v>
      </c>
      <c r="K34" s="23">
        <v>0</v>
      </c>
      <c r="L34" s="24">
        <f t="shared" si="0"/>
        <v>19511.989999999998</v>
      </c>
      <c r="M34" s="43">
        <f t="shared" si="1"/>
        <v>85488.010000000009</v>
      </c>
      <c r="N34" s="17"/>
    </row>
    <row r="35" spans="1:14" s="3" customFormat="1" x14ac:dyDescent="0.2">
      <c r="A35" s="41" t="s">
        <v>62</v>
      </c>
      <c r="B35" s="21" t="s">
        <v>15</v>
      </c>
      <c r="C35" s="20" t="s">
        <v>16</v>
      </c>
      <c r="D35" s="20" t="s">
        <v>63</v>
      </c>
      <c r="E35" s="20" t="s">
        <v>18</v>
      </c>
      <c r="F35" s="22">
        <v>105000</v>
      </c>
      <c r="G35" s="23">
        <v>13281.49</v>
      </c>
      <c r="H35" s="22">
        <v>3013.5</v>
      </c>
      <c r="I35" s="22">
        <v>3192</v>
      </c>
      <c r="J35" s="23">
        <v>25</v>
      </c>
      <c r="K35" s="23">
        <v>0</v>
      </c>
      <c r="L35" s="24">
        <f t="shared" si="0"/>
        <v>19511.989999999998</v>
      </c>
      <c r="M35" s="43">
        <f t="shared" si="1"/>
        <v>85488.010000000009</v>
      </c>
      <c r="N35" s="17"/>
    </row>
    <row r="36" spans="1:14" s="3" customFormat="1" x14ac:dyDescent="0.2">
      <c r="A36" s="41" t="s">
        <v>64</v>
      </c>
      <c r="B36" s="21" t="s">
        <v>15</v>
      </c>
      <c r="C36" s="20" t="s">
        <v>42</v>
      </c>
      <c r="D36" s="20" t="s">
        <v>29</v>
      </c>
      <c r="E36" s="20" t="s">
        <v>18</v>
      </c>
      <c r="F36" s="22">
        <v>40000</v>
      </c>
      <c r="G36" s="23">
        <v>185.33</v>
      </c>
      <c r="H36" s="22">
        <v>1148</v>
      </c>
      <c r="I36" s="22">
        <v>1216</v>
      </c>
      <c r="J36" s="23">
        <v>25</v>
      </c>
      <c r="K36" s="22">
        <v>1715.46</v>
      </c>
      <c r="L36" s="24">
        <f t="shared" si="0"/>
        <v>4289.79</v>
      </c>
      <c r="M36" s="43">
        <f t="shared" si="1"/>
        <v>35710.21</v>
      </c>
      <c r="N36" s="17"/>
    </row>
    <row r="37" spans="1:14" s="3" customFormat="1" x14ac:dyDescent="0.2">
      <c r="A37" s="41" t="s">
        <v>65</v>
      </c>
      <c r="B37" s="21" t="s">
        <v>20</v>
      </c>
      <c r="C37" s="20" t="s">
        <v>39</v>
      </c>
      <c r="D37" s="20" t="s">
        <v>97</v>
      </c>
      <c r="E37" s="20" t="s">
        <v>18</v>
      </c>
      <c r="F37" s="22">
        <v>65000</v>
      </c>
      <c r="G37" s="23">
        <v>4427.58</v>
      </c>
      <c r="H37" s="22">
        <v>1865.5</v>
      </c>
      <c r="I37" s="22">
        <v>1976</v>
      </c>
      <c r="J37" s="23">
        <v>25</v>
      </c>
      <c r="K37" s="23">
        <v>0</v>
      </c>
      <c r="L37" s="24">
        <f t="shared" si="0"/>
        <v>8294.08</v>
      </c>
      <c r="M37" s="43">
        <f t="shared" si="1"/>
        <v>56705.919999999998</v>
      </c>
      <c r="N37" s="17"/>
    </row>
    <row r="38" spans="1:14" s="3" customFormat="1" x14ac:dyDescent="0.2">
      <c r="A38" s="41" t="s">
        <v>66</v>
      </c>
      <c r="B38" s="21" t="s">
        <v>15</v>
      </c>
      <c r="C38" s="20" t="s">
        <v>39</v>
      </c>
      <c r="D38" s="20" t="s">
        <v>63</v>
      </c>
      <c r="E38" s="20" t="s">
        <v>18</v>
      </c>
      <c r="F38" s="22">
        <v>65000</v>
      </c>
      <c r="G38" s="23">
        <v>4427.58</v>
      </c>
      <c r="H38" s="22">
        <v>1865.5</v>
      </c>
      <c r="I38" s="22">
        <v>1976</v>
      </c>
      <c r="J38" s="23">
        <v>25</v>
      </c>
      <c r="K38" s="23">
        <v>0</v>
      </c>
      <c r="L38" s="24">
        <f t="shared" si="0"/>
        <v>8294.08</v>
      </c>
      <c r="M38" s="43">
        <f t="shared" ref="M38:M56" si="2">+F38-L38</f>
        <v>56705.919999999998</v>
      </c>
      <c r="N38" s="17"/>
    </row>
    <row r="39" spans="1:14" s="3" customFormat="1" x14ac:dyDescent="0.2">
      <c r="A39" s="41" t="s">
        <v>67</v>
      </c>
      <c r="B39" s="21" t="s">
        <v>15</v>
      </c>
      <c r="C39" s="20" t="s">
        <v>68</v>
      </c>
      <c r="D39" s="20" t="s">
        <v>35</v>
      </c>
      <c r="E39" s="20" t="s">
        <v>18</v>
      </c>
      <c r="F39" s="22">
        <v>65000</v>
      </c>
      <c r="G39" s="23">
        <v>4427.58</v>
      </c>
      <c r="H39" s="22">
        <v>1865.5</v>
      </c>
      <c r="I39" s="22">
        <v>1976</v>
      </c>
      <c r="J39" s="23">
        <v>25</v>
      </c>
      <c r="K39" s="23">
        <v>0</v>
      </c>
      <c r="L39" s="24">
        <f t="shared" si="0"/>
        <v>8294.08</v>
      </c>
      <c r="M39" s="43">
        <f t="shared" si="2"/>
        <v>56705.919999999998</v>
      </c>
      <c r="N39" s="17"/>
    </row>
    <row r="40" spans="1:14" s="3" customFormat="1" x14ac:dyDescent="0.2">
      <c r="A40" s="41" t="s">
        <v>69</v>
      </c>
      <c r="B40" s="21" t="s">
        <v>20</v>
      </c>
      <c r="C40" s="20" t="s">
        <v>39</v>
      </c>
      <c r="D40" s="20" t="s">
        <v>23</v>
      </c>
      <c r="E40" s="20" t="s">
        <v>18</v>
      </c>
      <c r="F40" s="22">
        <v>65000</v>
      </c>
      <c r="G40" s="23">
        <v>4427.58</v>
      </c>
      <c r="H40" s="22">
        <v>1865.5</v>
      </c>
      <c r="I40" s="22">
        <v>1976</v>
      </c>
      <c r="J40" s="23">
        <v>25</v>
      </c>
      <c r="K40" s="23">
        <v>0</v>
      </c>
      <c r="L40" s="24">
        <f t="shared" si="0"/>
        <v>8294.08</v>
      </c>
      <c r="M40" s="43">
        <f t="shared" si="2"/>
        <v>56705.919999999998</v>
      </c>
      <c r="N40" s="17"/>
    </row>
    <row r="41" spans="1:14" s="3" customFormat="1" x14ac:dyDescent="0.2">
      <c r="A41" s="41" t="s">
        <v>70</v>
      </c>
      <c r="B41" s="21" t="s">
        <v>20</v>
      </c>
      <c r="C41" s="20" t="s">
        <v>71</v>
      </c>
      <c r="D41" s="20" t="s">
        <v>63</v>
      </c>
      <c r="E41" s="20" t="s">
        <v>18</v>
      </c>
      <c r="F41" s="22">
        <v>65000</v>
      </c>
      <c r="G41" s="23">
        <v>4427.58</v>
      </c>
      <c r="H41" s="22">
        <v>1865.5</v>
      </c>
      <c r="I41" s="22">
        <v>1976</v>
      </c>
      <c r="J41" s="23">
        <v>25</v>
      </c>
      <c r="K41" s="23">
        <v>0</v>
      </c>
      <c r="L41" s="24">
        <f t="shared" si="0"/>
        <v>8294.08</v>
      </c>
      <c r="M41" s="43">
        <f t="shared" si="2"/>
        <v>56705.919999999998</v>
      </c>
      <c r="N41" s="17"/>
    </row>
    <row r="42" spans="1:14" s="3" customFormat="1" x14ac:dyDescent="0.2">
      <c r="A42" s="41" t="s">
        <v>116</v>
      </c>
      <c r="B42" s="21" t="s">
        <v>15</v>
      </c>
      <c r="C42" s="20" t="s">
        <v>16</v>
      </c>
      <c r="D42" s="20" t="s">
        <v>72</v>
      </c>
      <c r="E42" s="20" t="s">
        <v>18</v>
      </c>
      <c r="F42" s="22">
        <v>150000</v>
      </c>
      <c r="G42" s="23">
        <v>23866.62</v>
      </c>
      <c r="H42" s="22">
        <v>4305</v>
      </c>
      <c r="I42" s="22">
        <v>4560</v>
      </c>
      <c r="J42" s="23">
        <v>25</v>
      </c>
      <c r="K42" s="23">
        <v>0</v>
      </c>
      <c r="L42" s="24">
        <f t="shared" si="0"/>
        <v>32756.62</v>
      </c>
      <c r="M42" s="43">
        <f t="shared" si="2"/>
        <v>117243.38</v>
      </c>
      <c r="N42" s="17"/>
    </row>
    <row r="43" spans="1:14" s="3" customFormat="1" x14ac:dyDescent="0.2">
      <c r="A43" s="41" t="s">
        <v>73</v>
      </c>
      <c r="B43" s="21" t="s">
        <v>20</v>
      </c>
      <c r="C43" s="20" t="s">
        <v>39</v>
      </c>
      <c r="D43" s="20" t="s">
        <v>45</v>
      </c>
      <c r="E43" s="20" t="s">
        <v>18</v>
      </c>
      <c r="F43" s="22">
        <v>65000</v>
      </c>
      <c r="G43" s="23">
        <v>4427.58</v>
      </c>
      <c r="H43" s="22">
        <v>1865.5</v>
      </c>
      <c r="I43" s="22">
        <v>1976</v>
      </c>
      <c r="J43" s="23">
        <v>25</v>
      </c>
      <c r="K43" s="23">
        <v>0</v>
      </c>
      <c r="L43" s="24">
        <f t="shared" si="0"/>
        <v>8294.08</v>
      </c>
      <c r="M43" s="43">
        <f t="shared" si="2"/>
        <v>56705.919999999998</v>
      </c>
      <c r="N43" s="17"/>
    </row>
    <row r="44" spans="1:14" s="3" customFormat="1" x14ac:dyDescent="0.2">
      <c r="A44" s="41" t="s">
        <v>74</v>
      </c>
      <c r="B44" s="21" t="s">
        <v>20</v>
      </c>
      <c r="C44" s="20" t="s">
        <v>39</v>
      </c>
      <c r="D44" s="20" t="s">
        <v>32</v>
      </c>
      <c r="E44" s="20" t="s">
        <v>18</v>
      </c>
      <c r="F44" s="22">
        <v>65000</v>
      </c>
      <c r="G44" s="23">
        <v>4427.58</v>
      </c>
      <c r="H44" s="22">
        <v>1865.5</v>
      </c>
      <c r="I44" s="22">
        <v>1976</v>
      </c>
      <c r="J44" s="23">
        <v>25</v>
      </c>
      <c r="K44" s="23">
        <v>0</v>
      </c>
      <c r="L44" s="24">
        <f t="shared" si="0"/>
        <v>8294.08</v>
      </c>
      <c r="M44" s="43">
        <f t="shared" si="2"/>
        <v>56705.919999999998</v>
      </c>
      <c r="N44" s="17"/>
    </row>
    <row r="45" spans="1:14" s="3" customFormat="1" x14ac:dyDescent="0.2">
      <c r="A45" s="41" t="s">
        <v>75</v>
      </c>
      <c r="B45" s="21" t="s">
        <v>15</v>
      </c>
      <c r="C45" s="20" t="s">
        <v>16</v>
      </c>
      <c r="D45" s="20" t="s">
        <v>76</v>
      </c>
      <c r="E45" s="20" t="s">
        <v>18</v>
      </c>
      <c r="F45" s="22">
        <v>105000</v>
      </c>
      <c r="G45" s="23">
        <v>12423.76</v>
      </c>
      <c r="H45" s="22">
        <v>3013.5</v>
      </c>
      <c r="I45" s="22">
        <v>3192</v>
      </c>
      <c r="J45" s="23">
        <v>25</v>
      </c>
      <c r="K45" s="23">
        <v>3430.92</v>
      </c>
      <c r="L45" s="24">
        <f t="shared" si="0"/>
        <v>22085.18</v>
      </c>
      <c r="M45" s="43">
        <f>+F45-L45</f>
        <v>82914.820000000007</v>
      </c>
      <c r="N45" s="17"/>
    </row>
    <row r="46" spans="1:14" s="3" customFormat="1" x14ac:dyDescent="0.2">
      <c r="A46" s="41" t="s">
        <v>77</v>
      </c>
      <c r="B46" s="21" t="s">
        <v>15</v>
      </c>
      <c r="C46" s="20" t="s">
        <v>16</v>
      </c>
      <c r="D46" s="20" t="s">
        <v>78</v>
      </c>
      <c r="E46" s="20" t="s">
        <v>18</v>
      </c>
      <c r="F46" s="22">
        <v>105000</v>
      </c>
      <c r="G46" s="23">
        <v>12852.63</v>
      </c>
      <c r="H46" s="22">
        <v>3013.5</v>
      </c>
      <c r="I46" s="22">
        <v>3192</v>
      </c>
      <c r="J46" s="23">
        <v>25</v>
      </c>
      <c r="K46" s="22">
        <v>1715.46</v>
      </c>
      <c r="L46" s="24">
        <f t="shared" si="0"/>
        <v>20798.589999999997</v>
      </c>
      <c r="M46" s="43">
        <f>+F46-L46</f>
        <v>84201.41</v>
      </c>
      <c r="N46" s="17"/>
    </row>
    <row r="47" spans="1:14" s="3" customFormat="1" x14ac:dyDescent="0.2">
      <c r="A47" s="41" t="s">
        <v>79</v>
      </c>
      <c r="B47" s="21" t="s">
        <v>15</v>
      </c>
      <c r="C47" s="20" t="s">
        <v>80</v>
      </c>
      <c r="D47" s="20" t="s">
        <v>40</v>
      </c>
      <c r="E47" s="20" t="s">
        <v>18</v>
      </c>
      <c r="F47" s="22">
        <v>40000</v>
      </c>
      <c r="G47" s="23">
        <v>442.65</v>
      </c>
      <c r="H47" s="22">
        <v>1148</v>
      </c>
      <c r="I47" s="22">
        <v>1216</v>
      </c>
      <c r="J47" s="23">
        <v>25</v>
      </c>
      <c r="K47" s="23">
        <v>0</v>
      </c>
      <c r="L47" s="24">
        <f t="shared" si="0"/>
        <v>2831.65</v>
      </c>
      <c r="M47" s="43">
        <f t="shared" si="2"/>
        <v>37168.35</v>
      </c>
      <c r="N47" s="17"/>
    </row>
    <row r="48" spans="1:14" s="3" customFormat="1" x14ac:dyDescent="0.2">
      <c r="A48" s="41" t="s">
        <v>81</v>
      </c>
      <c r="B48" s="21" t="s">
        <v>15</v>
      </c>
      <c r="C48" s="20" t="s">
        <v>82</v>
      </c>
      <c r="D48" s="20" t="s">
        <v>37</v>
      </c>
      <c r="E48" s="20" t="s">
        <v>18</v>
      </c>
      <c r="F48" s="22">
        <v>65000</v>
      </c>
      <c r="G48" s="23">
        <v>4427.58</v>
      </c>
      <c r="H48" s="22">
        <v>1865.5</v>
      </c>
      <c r="I48" s="22">
        <v>1976</v>
      </c>
      <c r="J48" s="23">
        <v>25</v>
      </c>
      <c r="K48" s="23">
        <v>0</v>
      </c>
      <c r="L48" s="24">
        <f t="shared" si="0"/>
        <v>8294.08</v>
      </c>
      <c r="M48" s="43">
        <f t="shared" si="2"/>
        <v>56705.919999999998</v>
      </c>
      <c r="N48" s="17"/>
    </row>
    <row r="49" spans="1:14" s="3" customFormat="1" x14ac:dyDescent="0.2">
      <c r="A49" s="41" t="s">
        <v>83</v>
      </c>
      <c r="B49" s="21" t="s">
        <v>20</v>
      </c>
      <c r="C49" s="20" t="s">
        <v>84</v>
      </c>
      <c r="D49" s="20" t="s">
        <v>25</v>
      </c>
      <c r="E49" s="20" t="s">
        <v>18</v>
      </c>
      <c r="F49" s="22">
        <v>65000</v>
      </c>
      <c r="G49" s="23">
        <v>4084.48</v>
      </c>
      <c r="H49" s="22">
        <v>1865.5</v>
      </c>
      <c r="I49" s="22">
        <v>1976</v>
      </c>
      <c r="J49" s="23">
        <v>25</v>
      </c>
      <c r="K49" s="22">
        <v>1715.46</v>
      </c>
      <c r="L49" s="24">
        <f t="shared" si="0"/>
        <v>9666.4399999999987</v>
      </c>
      <c r="M49" s="43">
        <f t="shared" si="2"/>
        <v>55333.56</v>
      </c>
      <c r="N49" s="17"/>
    </row>
    <row r="50" spans="1:14" s="3" customFormat="1" x14ac:dyDescent="0.2">
      <c r="A50" s="41" t="s">
        <v>85</v>
      </c>
      <c r="B50" s="21" t="s">
        <v>15</v>
      </c>
      <c r="C50" s="20" t="s">
        <v>39</v>
      </c>
      <c r="D50" s="20" t="s">
        <v>99</v>
      </c>
      <c r="E50" s="20" t="s">
        <v>18</v>
      </c>
      <c r="F50" s="22">
        <v>65000</v>
      </c>
      <c r="G50" s="23">
        <v>4427.58</v>
      </c>
      <c r="H50" s="22">
        <v>1865.5</v>
      </c>
      <c r="I50" s="22">
        <v>1976</v>
      </c>
      <c r="J50" s="23">
        <v>25</v>
      </c>
      <c r="K50" s="23">
        <v>0</v>
      </c>
      <c r="L50" s="24">
        <f t="shared" si="0"/>
        <v>8294.08</v>
      </c>
      <c r="M50" s="43">
        <f t="shared" si="2"/>
        <v>56705.919999999998</v>
      </c>
      <c r="N50" s="17"/>
    </row>
    <row r="51" spans="1:14" s="3" customFormat="1" x14ac:dyDescent="0.2">
      <c r="A51" s="41" t="s">
        <v>86</v>
      </c>
      <c r="B51" s="21" t="s">
        <v>15</v>
      </c>
      <c r="C51" s="20" t="s">
        <v>113</v>
      </c>
      <c r="D51" s="20" t="s">
        <v>98</v>
      </c>
      <c r="E51" s="20" t="s">
        <v>18</v>
      </c>
      <c r="F51" s="22">
        <v>105000</v>
      </c>
      <c r="G51" s="23">
        <v>13281.49</v>
      </c>
      <c r="H51" s="22">
        <v>3013.5</v>
      </c>
      <c r="I51" s="22">
        <v>3192</v>
      </c>
      <c r="J51" s="23">
        <v>25</v>
      </c>
      <c r="K51" s="23">
        <v>0</v>
      </c>
      <c r="L51" s="24">
        <f t="shared" si="0"/>
        <v>19511.989999999998</v>
      </c>
      <c r="M51" s="43">
        <f t="shared" si="2"/>
        <v>85488.010000000009</v>
      </c>
      <c r="N51" s="17"/>
    </row>
    <row r="52" spans="1:14" s="3" customFormat="1" x14ac:dyDescent="0.2">
      <c r="A52" s="41" t="s">
        <v>87</v>
      </c>
      <c r="B52" s="21" t="s">
        <v>20</v>
      </c>
      <c r="C52" s="20" t="s">
        <v>84</v>
      </c>
      <c r="D52" s="20" t="s">
        <v>25</v>
      </c>
      <c r="E52" s="20" t="s">
        <v>18</v>
      </c>
      <c r="F52" s="22">
        <v>65000</v>
      </c>
      <c r="G52" s="23">
        <v>4427.58</v>
      </c>
      <c r="H52" s="22">
        <v>1865.5</v>
      </c>
      <c r="I52" s="22">
        <v>1976</v>
      </c>
      <c r="J52" s="23">
        <v>25</v>
      </c>
      <c r="K52" s="23">
        <v>0</v>
      </c>
      <c r="L52" s="24">
        <f t="shared" si="0"/>
        <v>8294.08</v>
      </c>
      <c r="M52" s="43">
        <f t="shared" si="2"/>
        <v>56705.919999999998</v>
      </c>
      <c r="N52" s="17"/>
    </row>
    <row r="53" spans="1:14" s="3" customFormat="1" x14ac:dyDescent="0.2">
      <c r="A53" s="41" t="s">
        <v>88</v>
      </c>
      <c r="B53" s="21" t="s">
        <v>15</v>
      </c>
      <c r="C53" s="20" t="s">
        <v>115</v>
      </c>
      <c r="D53" s="20" t="s">
        <v>25</v>
      </c>
      <c r="E53" s="20" t="s">
        <v>18</v>
      </c>
      <c r="F53" s="22">
        <v>105000</v>
      </c>
      <c r="G53" s="23">
        <v>13281.49</v>
      </c>
      <c r="H53" s="22">
        <v>3013.5</v>
      </c>
      <c r="I53" s="22">
        <v>3192</v>
      </c>
      <c r="J53" s="23">
        <v>25</v>
      </c>
      <c r="K53" s="23">
        <v>0</v>
      </c>
      <c r="L53" s="24">
        <f t="shared" si="0"/>
        <v>19511.989999999998</v>
      </c>
      <c r="M53" s="43">
        <f>+F53-L53</f>
        <v>85488.010000000009</v>
      </c>
      <c r="N53" s="17"/>
    </row>
    <row r="54" spans="1:14" s="3" customFormat="1" x14ac:dyDescent="0.2">
      <c r="A54" s="41" t="s">
        <v>89</v>
      </c>
      <c r="B54" s="21" t="s">
        <v>15</v>
      </c>
      <c r="C54" s="20" t="s">
        <v>90</v>
      </c>
      <c r="D54" s="20" t="s">
        <v>63</v>
      </c>
      <c r="E54" s="20" t="s">
        <v>18</v>
      </c>
      <c r="F54" s="22">
        <v>65000</v>
      </c>
      <c r="G54" s="23">
        <v>4427.58</v>
      </c>
      <c r="H54" s="22">
        <v>1865.5</v>
      </c>
      <c r="I54" s="22">
        <v>1976</v>
      </c>
      <c r="J54" s="23">
        <v>25</v>
      </c>
      <c r="K54" s="23">
        <v>0</v>
      </c>
      <c r="L54" s="24">
        <f t="shared" si="0"/>
        <v>8294.08</v>
      </c>
      <c r="M54" s="43">
        <f t="shared" si="2"/>
        <v>56705.919999999998</v>
      </c>
      <c r="N54" s="17"/>
    </row>
    <row r="55" spans="1:14" s="3" customFormat="1" x14ac:dyDescent="0.2">
      <c r="A55" s="41" t="s">
        <v>91</v>
      </c>
      <c r="B55" s="21" t="s">
        <v>15</v>
      </c>
      <c r="C55" s="20" t="s">
        <v>92</v>
      </c>
      <c r="D55" s="20" t="s">
        <v>27</v>
      </c>
      <c r="E55" s="20" t="s">
        <v>18</v>
      </c>
      <c r="F55" s="22">
        <v>40000</v>
      </c>
      <c r="G55" s="23">
        <v>442.65</v>
      </c>
      <c r="H55" s="22">
        <v>1148</v>
      </c>
      <c r="I55" s="22">
        <v>1216</v>
      </c>
      <c r="J55" s="23">
        <v>25</v>
      </c>
      <c r="K55" s="23">
        <v>0</v>
      </c>
      <c r="L55" s="24">
        <f t="shared" si="0"/>
        <v>2831.65</v>
      </c>
      <c r="M55" s="43">
        <f t="shared" si="2"/>
        <v>37168.35</v>
      </c>
      <c r="N55" s="17"/>
    </row>
    <row r="56" spans="1:14" s="3" customFormat="1" x14ac:dyDescent="0.2">
      <c r="A56" s="41" t="s">
        <v>100</v>
      </c>
      <c r="B56" s="21" t="s">
        <v>20</v>
      </c>
      <c r="C56" s="20" t="s">
        <v>101</v>
      </c>
      <c r="D56" s="20" t="s">
        <v>21</v>
      </c>
      <c r="E56" s="20" t="s">
        <v>18</v>
      </c>
      <c r="F56" s="22">
        <v>40000</v>
      </c>
      <c r="G56" s="23">
        <v>442.65</v>
      </c>
      <c r="H56" s="22">
        <v>1148</v>
      </c>
      <c r="I56" s="22">
        <v>1216</v>
      </c>
      <c r="J56" s="23">
        <v>25</v>
      </c>
      <c r="K56" s="23">
        <v>0</v>
      </c>
      <c r="L56" s="24">
        <f t="shared" si="0"/>
        <v>2831.65</v>
      </c>
      <c r="M56" s="43">
        <f t="shared" si="2"/>
        <v>37168.35</v>
      </c>
      <c r="N56" s="17"/>
    </row>
    <row r="57" spans="1:14" s="3" customFormat="1" x14ac:dyDescent="0.2">
      <c r="A57" s="41" t="s">
        <v>102</v>
      </c>
      <c r="B57" s="21" t="s">
        <v>15</v>
      </c>
      <c r="C57" s="20" t="s">
        <v>103</v>
      </c>
      <c r="D57" s="20" t="s">
        <v>32</v>
      </c>
      <c r="E57" s="20" t="s">
        <v>18</v>
      </c>
      <c r="F57" s="22">
        <v>105000</v>
      </c>
      <c r="G57" s="23">
        <v>13281.49</v>
      </c>
      <c r="H57" s="22">
        <v>3013.5</v>
      </c>
      <c r="I57" s="22">
        <v>3192</v>
      </c>
      <c r="J57" s="23">
        <v>25</v>
      </c>
      <c r="K57" s="23">
        <v>0</v>
      </c>
      <c r="L57" s="24">
        <f t="shared" si="0"/>
        <v>19511.989999999998</v>
      </c>
      <c r="M57" s="43">
        <f t="shared" ref="M57:M60" si="3">+F57-L57</f>
        <v>85488.010000000009</v>
      </c>
      <c r="N57" s="17"/>
    </row>
    <row r="58" spans="1:14" s="3" customFormat="1" x14ac:dyDescent="0.2">
      <c r="A58" s="41" t="s">
        <v>110</v>
      </c>
      <c r="B58" s="21" t="s">
        <v>20</v>
      </c>
      <c r="C58" s="20" t="s">
        <v>111</v>
      </c>
      <c r="D58" s="20" t="s">
        <v>112</v>
      </c>
      <c r="E58" s="20" t="s">
        <v>18</v>
      </c>
      <c r="F58" s="22">
        <v>65000</v>
      </c>
      <c r="G58" s="23">
        <v>4427.58</v>
      </c>
      <c r="H58" s="22">
        <v>1865.5</v>
      </c>
      <c r="I58" s="22">
        <v>1976</v>
      </c>
      <c r="J58" s="23">
        <v>25</v>
      </c>
      <c r="K58" s="23">
        <v>0</v>
      </c>
      <c r="L58" s="24">
        <f t="shared" si="0"/>
        <v>8294.08</v>
      </c>
      <c r="M58" s="43">
        <f t="shared" ref="M58" si="4">+F58-L58</f>
        <v>56705.919999999998</v>
      </c>
      <c r="N58" s="17"/>
    </row>
    <row r="59" spans="1:14" s="3" customFormat="1" x14ac:dyDescent="0.2">
      <c r="A59" s="41" t="s">
        <v>108</v>
      </c>
      <c r="B59" s="21" t="s">
        <v>20</v>
      </c>
      <c r="C59" s="20" t="s">
        <v>109</v>
      </c>
      <c r="D59" s="20" t="s">
        <v>61</v>
      </c>
      <c r="E59" s="20" t="s">
        <v>18</v>
      </c>
      <c r="F59" s="22">
        <v>40000</v>
      </c>
      <c r="G59" s="23">
        <v>442.65</v>
      </c>
      <c r="H59" s="22">
        <v>1148</v>
      </c>
      <c r="I59" s="22">
        <v>1216</v>
      </c>
      <c r="J59" s="23">
        <v>25</v>
      </c>
      <c r="K59" s="23">
        <v>0</v>
      </c>
      <c r="L59" s="24">
        <f t="shared" si="0"/>
        <v>2831.65</v>
      </c>
      <c r="M59" s="43">
        <f t="shared" si="3"/>
        <v>37168.35</v>
      </c>
      <c r="N59" s="17"/>
    </row>
    <row r="60" spans="1:14" s="3" customFormat="1" x14ac:dyDescent="0.2">
      <c r="A60" s="41" t="s">
        <v>107</v>
      </c>
      <c r="B60" s="21" t="s">
        <v>15</v>
      </c>
      <c r="C60" s="20" t="s">
        <v>80</v>
      </c>
      <c r="D60" s="20" t="s">
        <v>40</v>
      </c>
      <c r="E60" s="20" t="s">
        <v>18</v>
      </c>
      <c r="F60" s="22">
        <v>40000</v>
      </c>
      <c r="G60" s="23">
        <v>442.65</v>
      </c>
      <c r="H60" s="22">
        <v>1148</v>
      </c>
      <c r="I60" s="22">
        <v>1216</v>
      </c>
      <c r="J60" s="23">
        <v>25</v>
      </c>
      <c r="K60" s="23">
        <v>0</v>
      </c>
      <c r="L60" s="24">
        <f t="shared" si="0"/>
        <v>2831.65</v>
      </c>
      <c r="M60" s="43">
        <f t="shared" si="3"/>
        <v>37168.35</v>
      </c>
      <c r="N60" s="17"/>
    </row>
    <row r="61" spans="1:14" s="3" customFormat="1" x14ac:dyDescent="0.2">
      <c r="A61" s="41" t="s">
        <v>104</v>
      </c>
      <c r="B61" s="21" t="s">
        <v>15</v>
      </c>
      <c r="C61" s="20" t="s">
        <v>105</v>
      </c>
      <c r="D61" s="20" t="s">
        <v>106</v>
      </c>
      <c r="E61" s="20" t="s">
        <v>18</v>
      </c>
      <c r="F61" s="22">
        <v>65000</v>
      </c>
      <c r="G61" s="23">
        <v>4427.58</v>
      </c>
      <c r="H61" s="22">
        <v>1865.5</v>
      </c>
      <c r="I61" s="22">
        <v>1976</v>
      </c>
      <c r="J61" s="23">
        <v>25</v>
      </c>
      <c r="K61" s="23">
        <v>0</v>
      </c>
      <c r="L61" s="24">
        <f t="shared" si="0"/>
        <v>8294.08</v>
      </c>
      <c r="M61" s="43">
        <f>+F61-L61</f>
        <v>56705.919999999998</v>
      </c>
      <c r="N61" s="17"/>
    </row>
    <row r="62" spans="1:14" s="3" customFormat="1" x14ac:dyDescent="0.2">
      <c r="A62" s="41" t="s">
        <v>117</v>
      </c>
      <c r="B62" s="21" t="s">
        <v>15</v>
      </c>
      <c r="C62" s="20" t="s">
        <v>118</v>
      </c>
      <c r="D62" s="20" t="s">
        <v>112</v>
      </c>
      <c r="E62" s="20" t="s">
        <v>18</v>
      </c>
      <c r="F62" s="22">
        <v>65000</v>
      </c>
      <c r="G62" s="23">
        <v>4427.58</v>
      </c>
      <c r="H62" s="22">
        <v>1865.5</v>
      </c>
      <c r="I62" s="22">
        <v>1976</v>
      </c>
      <c r="J62" s="23">
        <v>25</v>
      </c>
      <c r="K62" s="23">
        <v>0</v>
      </c>
      <c r="L62" s="24">
        <f t="shared" si="0"/>
        <v>8294.08</v>
      </c>
      <c r="M62" s="43">
        <f>+F62-L62</f>
        <v>56705.919999999998</v>
      </c>
      <c r="N62" s="17"/>
    </row>
    <row r="63" spans="1:14" s="3" customFormat="1" x14ac:dyDescent="0.2">
      <c r="A63" s="42" t="s">
        <v>119</v>
      </c>
      <c r="B63" s="21" t="s">
        <v>15</v>
      </c>
      <c r="C63" s="25" t="s">
        <v>120</v>
      </c>
      <c r="D63" s="20" t="s">
        <v>112</v>
      </c>
      <c r="E63" s="20" t="s">
        <v>18</v>
      </c>
      <c r="F63" s="22">
        <v>40000</v>
      </c>
      <c r="G63" s="23">
        <v>185.33</v>
      </c>
      <c r="H63" s="22">
        <v>1148</v>
      </c>
      <c r="I63" s="22">
        <v>1216</v>
      </c>
      <c r="J63" s="23">
        <v>25</v>
      </c>
      <c r="K63" s="22">
        <v>1715.46</v>
      </c>
      <c r="L63" s="24">
        <f t="shared" si="0"/>
        <v>4289.79</v>
      </c>
      <c r="M63" s="43">
        <f t="shared" ref="M63" si="5">+F63-L63</f>
        <v>35710.21</v>
      </c>
      <c r="N63" s="17"/>
    </row>
    <row r="64" spans="1:14" s="3" customFormat="1" x14ac:dyDescent="0.2">
      <c r="A64" s="42" t="s">
        <v>121</v>
      </c>
      <c r="B64" s="21" t="s">
        <v>15</v>
      </c>
      <c r="C64" s="25" t="s">
        <v>113</v>
      </c>
      <c r="D64" s="20" t="s">
        <v>26</v>
      </c>
      <c r="E64" s="20" t="s">
        <v>18</v>
      </c>
      <c r="F64" s="22">
        <v>105000</v>
      </c>
      <c r="G64" s="23">
        <v>13281.49</v>
      </c>
      <c r="H64" s="22">
        <v>3013.5</v>
      </c>
      <c r="I64" s="22">
        <v>3192</v>
      </c>
      <c r="J64" s="23">
        <v>25</v>
      </c>
      <c r="K64" s="23">
        <v>0</v>
      </c>
      <c r="L64" s="24">
        <f t="shared" si="0"/>
        <v>19511.989999999998</v>
      </c>
      <c r="M64" s="43">
        <f>+F64-L64</f>
        <v>85488.010000000009</v>
      </c>
      <c r="N64" s="17"/>
    </row>
    <row r="65" spans="1:14" s="3" customFormat="1" x14ac:dyDescent="0.2">
      <c r="A65" s="49" t="s">
        <v>122</v>
      </c>
      <c r="B65" s="50" t="s">
        <v>15</v>
      </c>
      <c r="C65" s="51" t="s">
        <v>123</v>
      </c>
      <c r="D65" s="52" t="s">
        <v>32</v>
      </c>
      <c r="E65" s="52" t="s">
        <v>18</v>
      </c>
      <c r="F65" s="53">
        <v>40000</v>
      </c>
      <c r="G65" s="54">
        <v>442.65</v>
      </c>
      <c r="H65" s="53">
        <v>1148</v>
      </c>
      <c r="I65" s="53">
        <v>1216</v>
      </c>
      <c r="J65" s="54">
        <v>25</v>
      </c>
      <c r="K65" s="23">
        <v>0</v>
      </c>
      <c r="L65" s="55">
        <f>SUM(G65:K65)</f>
        <v>2831.65</v>
      </c>
      <c r="M65" s="56">
        <f t="shared" ref="M65:M66" si="6">+F65-L65</f>
        <v>37168.35</v>
      </c>
      <c r="N65" s="17"/>
    </row>
    <row r="66" spans="1:14" s="3" customFormat="1" x14ac:dyDescent="0.25">
      <c r="A66" s="26" t="s">
        <v>93</v>
      </c>
      <c r="B66" s="26">
        <f>COUNTA(B13:B65)</f>
        <v>53</v>
      </c>
      <c r="C66" s="26"/>
      <c r="D66" s="26"/>
      <c r="E66" s="26"/>
      <c r="F66" s="27">
        <f>SUM(F13:F65)</f>
        <v>4125000</v>
      </c>
      <c r="G66" s="27">
        <f t="shared" ref="G66:K66" si="7">SUM(G13:G65)</f>
        <v>396314.06000000011</v>
      </c>
      <c r="H66" s="27">
        <f t="shared" si="7"/>
        <v>118387.5</v>
      </c>
      <c r="I66" s="27">
        <f t="shared" si="7"/>
        <v>125400</v>
      </c>
      <c r="J66" s="27">
        <f t="shared" si="7"/>
        <v>1325</v>
      </c>
      <c r="K66" s="27">
        <f t="shared" si="7"/>
        <v>28160.959999999999</v>
      </c>
      <c r="L66" s="27">
        <f>SUM(G66:K66)</f>
        <v>669587.52</v>
      </c>
      <c r="M66" s="27">
        <f t="shared" si="6"/>
        <v>3455412.48</v>
      </c>
      <c r="N66" s="17"/>
    </row>
    <row r="67" spans="1:14" s="3" customFormat="1" ht="65.25" customHeight="1" x14ac:dyDescent="0.25">
      <c r="A67" s="16"/>
      <c r="B67" s="16"/>
      <c r="C67" s="28"/>
      <c r="D67" s="16"/>
      <c r="E67" s="16"/>
      <c r="F67" s="17"/>
      <c r="G67" s="17"/>
      <c r="H67" s="17"/>
      <c r="I67" s="17"/>
      <c r="J67" s="17"/>
      <c r="K67" s="17"/>
      <c r="L67" s="17"/>
      <c r="M67" s="17"/>
      <c r="N67" s="17"/>
    </row>
    <row r="68" spans="1:14" s="3" customFormat="1" ht="51.75" customHeight="1" x14ac:dyDescent="0.25">
      <c r="A68" s="16"/>
      <c r="B68" s="16"/>
      <c r="C68" s="28"/>
      <c r="D68" s="16"/>
      <c r="E68" s="16"/>
      <c r="F68" s="17"/>
      <c r="G68" s="17"/>
      <c r="H68" s="18"/>
      <c r="I68" s="29"/>
      <c r="J68" s="29"/>
      <c r="K68" s="30"/>
      <c r="L68" s="31"/>
      <c r="M68" s="32"/>
      <c r="N68" s="32"/>
    </row>
    <row r="69" spans="1:14" s="2" customFormat="1" ht="24" thickBot="1" x14ac:dyDescent="0.25">
      <c r="A69" s="17"/>
      <c r="D69" s="33"/>
      <c r="E69" s="16"/>
      <c r="F69" s="34"/>
      <c r="G69" s="19"/>
      <c r="H69" s="19"/>
      <c r="I69" s="19"/>
      <c r="J69" s="19"/>
      <c r="K69" s="19"/>
      <c r="L69" s="19"/>
      <c r="M69" s="19"/>
      <c r="N69" s="19"/>
    </row>
    <row r="70" spans="1:14" s="2" customFormat="1" ht="23.25" customHeight="1" x14ac:dyDescent="0.2">
      <c r="A70" s="35"/>
      <c r="D70" s="57" t="s">
        <v>94</v>
      </c>
      <c r="E70" s="16"/>
      <c r="F70" s="34"/>
      <c r="G70" s="36"/>
      <c r="H70" s="37"/>
      <c r="I70" s="37"/>
      <c r="J70" s="37"/>
      <c r="K70" s="38"/>
      <c r="L70" s="37"/>
      <c r="M70" s="37"/>
      <c r="N70" s="37"/>
    </row>
    <row r="71" spans="1:14" s="2" customFormat="1" ht="23.25" customHeight="1" x14ac:dyDescent="0.2">
      <c r="A71" s="35"/>
      <c r="D71" s="16" t="s">
        <v>95</v>
      </c>
      <c r="E71" s="17"/>
      <c r="F71" s="34"/>
      <c r="G71" s="19"/>
      <c r="H71" s="19"/>
      <c r="I71" s="19"/>
      <c r="J71" s="19"/>
      <c r="K71" s="19"/>
      <c r="L71" s="19"/>
      <c r="M71" s="19"/>
      <c r="N71" s="19"/>
    </row>
    <row r="72" spans="1:14" s="6" customFormat="1" ht="23.25" customHeight="1" x14ac:dyDescent="0.35">
      <c r="A72" s="39"/>
      <c r="B72" s="39"/>
      <c r="C72" s="39"/>
      <c r="D72" s="39"/>
      <c r="E72" s="39"/>
      <c r="F72" s="39"/>
      <c r="G72" s="35"/>
      <c r="H72" s="35"/>
      <c r="I72" s="35"/>
      <c r="J72" s="35"/>
      <c r="K72" s="35"/>
      <c r="L72" s="35"/>
      <c r="M72" s="35"/>
      <c r="N72" s="35"/>
    </row>
    <row r="73" spans="1:14" ht="26.25" x14ac:dyDescent="0.4">
      <c r="A73" s="11"/>
      <c r="B73" s="11"/>
      <c r="C73" s="11"/>
      <c r="D73" s="11"/>
      <c r="E73" s="11"/>
      <c r="F73" s="11"/>
      <c r="G73" s="12"/>
      <c r="H73" s="12"/>
      <c r="I73" s="12"/>
      <c r="J73" s="12"/>
      <c r="K73" s="13"/>
      <c r="L73" s="12"/>
      <c r="M73" s="12"/>
    </row>
    <row r="74" spans="1:14" ht="26.25" x14ac:dyDescent="0.4">
      <c r="A74" s="11"/>
      <c r="B74" s="11"/>
      <c r="C74" s="11"/>
      <c r="D74" s="11"/>
      <c r="E74" s="11"/>
      <c r="F74" s="11"/>
      <c r="G74" s="12"/>
      <c r="H74" s="12"/>
      <c r="I74" s="12"/>
      <c r="J74" s="12"/>
      <c r="K74" s="13"/>
      <c r="L74" s="12"/>
      <c r="M74" s="12"/>
    </row>
    <row r="75" spans="1:14" s="8" customFormat="1" ht="26.25" x14ac:dyDescent="0.4">
      <c r="A75" s="11"/>
      <c r="B75" s="11"/>
      <c r="C75" s="11"/>
      <c r="D75" s="11"/>
      <c r="E75" s="11"/>
      <c r="F75" s="11"/>
      <c r="G75" s="10"/>
      <c r="H75" s="12"/>
      <c r="I75" s="12"/>
      <c r="J75" s="12"/>
      <c r="K75" s="13"/>
      <c r="L75" s="12"/>
      <c r="M75" s="12"/>
    </row>
    <row r="76" spans="1:14" s="8" customFormat="1" ht="26.25" x14ac:dyDescent="0.4">
      <c r="A76" s="11"/>
      <c r="B76" s="11"/>
      <c r="C76" s="11"/>
      <c r="D76" s="11"/>
      <c r="E76" s="11"/>
      <c r="F76" s="11"/>
      <c r="G76" s="10"/>
      <c r="H76" s="12"/>
      <c r="I76" s="12"/>
      <c r="J76" s="12"/>
      <c r="K76" s="13"/>
      <c r="L76" s="12"/>
      <c r="M76" s="12"/>
    </row>
    <row r="77" spans="1:14" s="8" customFormat="1" x14ac:dyDescent="0.35">
      <c r="A77" s="7"/>
      <c r="B77" s="7"/>
      <c r="C77" s="7"/>
      <c r="D77" s="7"/>
      <c r="E77" s="7"/>
      <c r="F77" s="7"/>
      <c r="G77" s="1"/>
      <c r="K77" s="9"/>
    </row>
    <row r="78" spans="1:14" s="8" customFormat="1" x14ac:dyDescent="0.35">
      <c r="A78" s="7"/>
      <c r="B78" s="7"/>
      <c r="C78" s="7"/>
      <c r="D78" s="7"/>
      <c r="E78" s="7"/>
      <c r="F78" s="7"/>
      <c r="G78" s="1"/>
      <c r="K78" s="9"/>
    </row>
    <row r="79" spans="1:14" s="8" customFormat="1" x14ac:dyDescent="0.35">
      <c r="A79" s="7"/>
      <c r="B79" s="7"/>
      <c r="C79" s="7"/>
      <c r="D79" s="7"/>
      <c r="E79" s="7"/>
      <c r="F79" s="7"/>
      <c r="G79" s="1"/>
      <c r="K79" s="9"/>
    </row>
    <row r="80" spans="1:14" s="8" customFormat="1" x14ac:dyDescent="0.35">
      <c r="A80" s="7"/>
      <c r="B80" s="7"/>
      <c r="C80" s="7"/>
      <c r="D80" s="7"/>
      <c r="E80" s="7"/>
      <c r="F80" s="7"/>
      <c r="G80" s="1"/>
      <c r="K80" s="9"/>
    </row>
    <row r="81" spans="1:11" s="8" customFormat="1" x14ac:dyDescent="0.35">
      <c r="A81" s="7"/>
      <c r="B81" s="7"/>
      <c r="C81" s="7"/>
      <c r="D81" s="7"/>
      <c r="E81" s="7"/>
      <c r="F81" s="7"/>
      <c r="G81" s="1"/>
      <c r="K81" s="9"/>
    </row>
  </sheetData>
  <mergeCells count="5">
    <mergeCell ref="A1:M7"/>
    <mergeCell ref="A9:M9"/>
    <mergeCell ref="A8:M8"/>
    <mergeCell ref="A10:M10"/>
    <mergeCell ref="A11:M11"/>
  </mergeCells>
  <printOptions horizontalCentered="1"/>
  <pageMargins left="0.25" right="0.25" top="0.75" bottom="0.75" header="0.3" footer="0.3"/>
  <pageSetup scale="28" fitToHeight="0" orientation="landscape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TEMPORALES FEBRERO 2024</vt:lpstr>
      <vt:lpstr>'TEMPORALES FEBRERO 2024'!Print_Area</vt:lpstr>
      <vt:lpstr>'TEMPORALES FEBRERO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Indhira Guerrero</cp:lastModifiedBy>
  <cp:revision/>
  <cp:lastPrinted>2024-03-18T19:10:13Z</cp:lastPrinted>
  <dcterms:created xsi:type="dcterms:W3CDTF">2022-03-09T17:49:19Z</dcterms:created>
  <dcterms:modified xsi:type="dcterms:W3CDTF">2024-03-18T19:13:58Z</dcterms:modified>
  <cp:category/>
  <cp:contentStatus/>
</cp:coreProperties>
</file>