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tecnificacionderiego_gob_do/Documents/Carpeta Compartida RRHH/Acceso a la Información/2023/"/>
    </mc:Choice>
  </mc:AlternateContent>
  <xr:revisionPtr revIDLastSave="10" documentId="8_{27D70D7F-1F52-432F-86BE-8D1426C1B144}" xr6:coauthVersionLast="47" xr6:coauthVersionMax="47" xr10:uidLastSave="{81A7631B-17F3-4BA3-A754-C709FA2F47B7}"/>
  <bookViews>
    <workbookView xWindow="-120" yWindow="-120" windowWidth="20730" windowHeight="11040" xr2:uid="{00000000-000D-0000-FFFF-FFFF00000000}"/>
  </bookViews>
  <sheets>
    <sheet name="FIJOS ABRIL 2023" sheetId="1" r:id="rId1"/>
  </sheets>
  <definedNames>
    <definedName name="_xlnm.Print_Area" localSheetId="0">'FIJOS ABRIL 2023'!$A$1:$L$69</definedName>
    <definedName name="_xlnm.Print_Titles" localSheetId="0">'FIJOS ABRIL 2023'!$1:$14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2" i="1" l="1"/>
  <c r="L62" i="1" s="1"/>
  <c r="K61" i="1"/>
  <c r="L61" i="1" s="1"/>
  <c r="G64" i="1"/>
  <c r="H64" i="1"/>
  <c r="I64" i="1"/>
  <c r="J64" i="1"/>
  <c r="F64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L56" i="1" s="1"/>
  <c r="K57" i="1"/>
  <c r="L57" i="1" s="1"/>
  <c r="K58" i="1"/>
  <c r="K59" i="1"/>
  <c r="L59" i="1" s="1"/>
  <c r="K60" i="1"/>
  <c r="L60" i="1" s="1"/>
  <c r="K63" i="1"/>
  <c r="L63" i="1" s="1"/>
  <c r="K15" i="1"/>
  <c r="B64" i="1"/>
  <c r="L58" i="1"/>
  <c r="K64" i="1" l="1"/>
  <c r="L55" i="1"/>
  <c r="L54" i="1"/>
  <c r="L53" i="1"/>
  <c r="L52" i="1"/>
  <c r="L51" i="1"/>
  <c r="L50" i="1" l="1"/>
  <c r="L49" i="1"/>
  <c r="L48" i="1"/>
  <c r="L47" i="1" l="1"/>
  <c r="L46" i="1"/>
  <c r="L45" i="1"/>
  <c r="L44" i="1"/>
  <c r="L42" i="1"/>
  <c r="L40" i="1"/>
  <c r="L39" i="1"/>
  <c r="L38" i="1"/>
  <c r="L37" i="1"/>
  <c r="L43" i="1"/>
  <c r="L41" i="1" l="1"/>
  <c r="L36" i="1"/>
  <c r="L34" i="1" l="1"/>
  <c r="L16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5" i="1" l="1"/>
  <c r="L15" i="1"/>
  <c r="L18" i="1"/>
  <c r="L17" i="1"/>
  <c r="L64" i="1" l="1"/>
</calcChain>
</file>

<file path=xl/sharedStrings.xml><?xml version="1.0" encoding="utf-8"?>
<sst xmlns="http://schemas.openxmlformats.org/spreadsheetml/2006/main" count="264" uniqueCount="109">
  <si>
    <t>Dirección Ejecutiva de la Comisión de Fomento a la Tecnificación del Sistema Nacional de Riego</t>
  </si>
  <si>
    <t>REPORTE DE NÓMINA</t>
  </si>
  <si>
    <t>CAPITULO: 0210   SUBCAPITULO: 01  DAF: 01  UE: 0005  PROGRAMA: 15  SUBPROGRAMA:01 / 02 / 03 PROYECTO: 00 ACTIVIDADES:0001 / 0002  CUENTA: 2.1.1.1.01  FONDO: 0100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</si>
  <si>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</si>
  <si>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</si>
  <si>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</si>
  <si>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</si>
  <si>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</si>
  <si>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</si>
  <si>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</si>
  <si>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</si>
  <si>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</si>
  <si>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</si>
  <si>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</si>
  <si>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</si>
  <si>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CLAUDIO ANTONIO DUARTE CAAMAÑO VÉLEZ</t>
  </si>
  <si>
    <t>MASCULINO</t>
  </si>
  <si>
    <t>DIRECTOR EJECUTIVO</t>
  </si>
  <si>
    <t>DIRECCIÓN EJECUTIVA</t>
  </si>
  <si>
    <t>Fijo</t>
  </si>
  <si>
    <t>DEYANARA NATALI CARBUCIA GONEL</t>
  </si>
  <si>
    <t>FEMENINO</t>
  </si>
  <si>
    <t>COORDINADOR GENERAL</t>
  </si>
  <si>
    <t>SAMANTA DE JESÚS</t>
  </si>
  <si>
    <t>SECRETARIA EJECUTIVA</t>
  </si>
  <si>
    <t>CARWIN JOSÉ GÓMEZ SÁNCHEZ</t>
  </si>
  <si>
    <t>CHOFER</t>
  </si>
  <si>
    <t>STARLING OMAR NIVAR</t>
  </si>
  <si>
    <t>RESPONSABLE DE SEGURIDAD</t>
  </si>
  <si>
    <t>DIVISIÓN ADMINISTRATIVA</t>
  </si>
  <si>
    <t>JUAN ALBERTO DE LOS SANTOS HEREDIA</t>
  </si>
  <si>
    <t>MENSAJERO</t>
  </si>
  <si>
    <t>VÍCTOR LEONES CALDERÓN NÚÑEZ</t>
  </si>
  <si>
    <t>AUXILIAR DE SEGURIDAD</t>
  </si>
  <si>
    <t>AMMY JAEL LAUREANO HERNÁNDEZ</t>
  </si>
  <si>
    <t>AUXILIAR</t>
  </si>
  <si>
    <t>SANTA IRENYS AGRAMONTE</t>
  </si>
  <si>
    <t>AUXILIAR ADMINISTRATIVA</t>
  </si>
  <si>
    <t>STEFANY SORIANO LAUREANO</t>
  </si>
  <si>
    <t xml:space="preserve">AUXILIAR </t>
  </si>
  <si>
    <t>DEPARTAMENTO DE SUPERVISIÓN DE PROYECTOS</t>
  </si>
  <si>
    <t>JESÚS MARÍA MEDINA MÉNDEZ</t>
  </si>
  <si>
    <t>ASESOR TÉCNICO</t>
  </si>
  <si>
    <t xml:space="preserve">ANA LUCIA DÍAZ TURBI  </t>
  </si>
  <si>
    <t xml:space="preserve">CONSERJE </t>
  </si>
  <si>
    <t xml:space="preserve">DAYVI MANUEL ROSARIO GUZMÁN </t>
  </si>
  <si>
    <t>DIVISIÓN DE TOPOGRAFÍA</t>
  </si>
  <si>
    <t xml:space="preserve">LEANDRO ALCÁNTARA SÁNCHEZ </t>
  </si>
  <si>
    <t>DEPARTAMENTO DE PLANIFICACIÓN Y DESARROLLO</t>
  </si>
  <si>
    <t xml:space="preserve">MERCEDES CALDERÓN PLASENCIA </t>
  </si>
  <si>
    <t xml:space="preserve">RAMÓN MEDINA FAMILIA  </t>
  </si>
  <si>
    <t>DIVISIÓN REGIONAL NORTE</t>
  </si>
  <si>
    <t xml:space="preserve">ISAÍAS SANTOS BURGOS  </t>
  </si>
  <si>
    <t xml:space="preserve">ANJEESELL DE LOS SANTOS ABREU </t>
  </si>
  <si>
    <t xml:space="preserve">RUVEL BENÍTEZ VÁSQUEZ  </t>
  </si>
  <si>
    <t>ALEXA LICELOT PEÑA SÁNCHEZ</t>
  </si>
  <si>
    <t>DEPARTAMENTO DE OPERACIONES</t>
  </si>
  <si>
    <t>VICTOR MANUEL POLANCO MONTERO</t>
  </si>
  <si>
    <t>ASESOR LEGAL</t>
  </si>
  <si>
    <t>ITAMAR GONZÁLEZ MORETA</t>
  </si>
  <si>
    <t>ROSANGELA ARIAS SOTO</t>
  </si>
  <si>
    <t>ALEXIS RAFAEL PEÑA HIDALGO</t>
  </si>
  <si>
    <t>AUXILIAR ADMINISTRATIVO</t>
  </si>
  <si>
    <t>JOHANNY DEL ROSARIO DEL ROSARIO</t>
  </si>
  <si>
    <t>RECEPCIONISTA</t>
  </si>
  <si>
    <t>RAMÓN ABREU</t>
  </si>
  <si>
    <t>AUXILIAR DE TRANSPORTACIÓN</t>
  </si>
  <si>
    <t>MARINA NOHEMY CASTILLO CEPEDA</t>
  </si>
  <si>
    <t>MARIEL AMAIRANY MIRANDA LAJARA</t>
  </si>
  <si>
    <t>DIVISIÓN REGIONAL SUR</t>
  </si>
  <si>
    <t>ESTACHA NOHELY RIVERO NUÑEZ</t>
  </si>
  <si>
    <t>DIVISIÓN DE RIEGO</t>
  </si>
  <si>
    <t>CARLOS YOEL ULLOA SANTANA</t>
  </si>
  <si>
    <t>ROSSY SELA GOMEZ FLORIAN</t>
  </si>
  <si>
    <t>MABEL JAVIER MOJICA</t>
  </si>
  <si>
    <t>VIELKA ERIDANIA FIGUEROA SALDAÑA</t>
  </si>
  <si>
    <t>CAROL RAINELY ACOSTA CASTRO</t>
  </si>
  <si>
    <t>JUAN RAMÓN MEDRANO CALDERÓN</t>
  </si>
  <si>
    <t>VIGILANTE</t>
  </si>
  <si>
    <t>JOVANNY FRANCISCO FALCÓN MÉNDEZ</t>
  </si>
  <si>
    <t>AUXILIAR DE MANTENIMIENTO</t>
  </si>
  <si>
    <t>CESAR IDELFONSO KINGSLEY CARABALLO</t>
  </si>
  <si>
    <t>SUPERVISOR DE TRANSPORTACIÓN</t>
  </si>
  <si>
    <t>JENNY IGNACIA AQUINO MEJIA</t>
  </si>
  <si>
    <t>MODESTO ALCANTARA VALDEZ</t>
  </si>
  <si>
    <t>PLINIO WARTER SOLANO GOMEZ</t>
  </si>
  <si>
    <t>AUXILIAR DE OPERACIONES</t>
  </si>
  <si>
    <t>JOSÉ OSVALDO MEJÍA DE JESÚS</t>
  </si>
  <si>
    <t>HUÁSCAR GEORDANO PEÑA RAMÍREZ</t>
  </si>
  <si>
    <t>ASESOR DE COOPERACIÓN INTERNACIONAL</t>
  </si>
  <si>
    <t>LUZ BEIRY ZARZUELA MONTERO</t>
  </si>
  <si>
    <t>JOSÉ ESTEBAN TINEO</t>
  </si>
  <si>
    <t>EIMY NAYELI MELO BENITEZ</t>
  </si>
  <si>
    <t>DIVISIÓN DE EXTENSIÓN Y CAPACITACIÓN</t>
  </si>
  <si>
    <t>ERIDANIA DE LA ROSA BERIHUETE</t>
  </si>
  <si>
    <t>TOTAL GENERAL</t>
  </si>
  <si>
    <t>LICDA. INDHIRA GUERRERO GONZÁLEZ</t>
  </si>
  <si>
    <t>ENCARGADA DE RECURSOS HUMANOS</t>
  </si>
  <si>
    <t>VALENTÍN VARGAS PLASENCIA</t>
  </si>
  <si>
    <t>DEPARTAMENTO DE RECURSOS HUMANOS</t>
  </si>
  <si>
    <t>ASESOR</t>
  </si>
  <si>
    <t>DEPARTAMENTO DE COORDINACIÓN GENERAL FOTESIR</t>
  </si>
  <si>
    <t>DIVISIÓN DE ACREDITACIÓN Y TRÁMITE DE PAGOS</t>
  </si>
  <si>
    <t>SUPERVISOR DE ALMACÉN Y SUMINISTROS</t>
  </si>
  <si>
    <t>CONCEPTO: PAGO SUELDO - PERSONAL FIJO CORRESPONDIENTE AL MES DE ABRIL 2023</t>
  </si>
  <si>
    <t>TANIA ACOSTA LORA</t>
  </si>
  <si>
    <t>ASISTENTE</t>
  </si>
  <si>
    <t>DEPARTAMENTO JURÍDICO</t>
  </si>
  <si>
    <t>YESSICA OGANDO SOLER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</si>
</sst>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sz val="20"/>
      <color rgb="FF000000"/>
      <name val="Arial"/>
      <family val="2"/>
    </font>
    <font>
      <b/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43" fontId="7" fillId="0" borderId="0" xfId="1" applyFont="1" applyAlignment="1">
      <alignment vertical="center" wrapText="1"/>
    </xf>
    <xf numFmtId="4" fontId="9" fillId="0" borderId="0" xfId="1" applyNumberFormat="1" applyFont="1" applyAlignment="1">
      <alignment vertical="center" wrapText="1"/>
    </xf>
    <xf numFmtId="43" fontId="9" fillId="0" borderId="0" xfId="1" applyFont="1" applyAlignment="1">
      <alignment horizontal="center" vertical="center" wrapText="1"/>
    </xf>
    <xf numFmtId="43" fontId="9" fillId="0" borderId="0" xfId="1" applyFont="1" applyAlignment="1">
      <alignment vertical="center" wrapText="1"/>
    </xf>
    <xf numFmtId="0" fontId="8" fillId="3" borderId="1" xfId="2" applyFont="1" applyFill="1" applyBorder="1" applyAlignment="1">
      <alignment horizontal="center" vertical="center" wrapText="1"/>
    </xf>
    <xf numFmtId="43" fontId="8" fillId="3" borderId="1" xfId="1" applyFont="1" applyFill="1" applyBorder="1" applyAlignment="1">
      <alignment horizontal="center" vertical="center" wrapText="1"/>
    </xf>
    <xf numFmtId="4" fontId="8" fillId="3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43" fontId="10" fillId="0" borderId="1" xfId="1" applyFont="1" applyFill="1" applyBorder="1" applyAlignment="1">
      <alignment horizontal="center" wrapText="1"/>
    </xf>
    <xf numFmtId="4" fontId="10" fillId="0" borderId="1" xfId="1" applyNumberFormat="1" applyFont="1" applyFill="1" applyBorder="1" applyAlignment="1">
      <alignment wrapText="1"/>
    </xf>
    <xf numFmtId="43" fontId="10" fillId="0" borderId="1" xfId="1" applyFont="1" applyFill="1" applyBorder="1" applyAlignment="1">
      <alignment horizontal="center" vertical="center" wrapText="1"/>
    </xf>
    <xf numFmtId="43" fontId="10" fillId="0" borderId="1" xfId="1" applyFont="1" applyFill="1" applyBorder="1" applyAlignment="1">
      <alignment wrapText="1"/>
    </xf>
    <xf numFmtId="0" fontId="8" fillId="4" borderId="1" xfId="2" applyFont="1" applyFill="1" applyBorder="1" applyAlignment="1">
      <alignment horizontal="right" vertical="center" wrapText="1"/>
    </xf>
    <xf numFmtId="43" fontId="8" fillId="4" borderId="1" xfId="1" applyFont="1" applyFill="1" applyBorder="1" applyAlignment="1">
      <alignment horizontal="center" vertical="center"/>
    </xf>
    <xf numFmtId="4" fontId="7" fillId="0" borderId="0" xfId="2" applyNumberFormat="1" applyFont="1" applyAlignment="1">
      <alignment vertical="center" wrapText="1"/>
    </xf>
    <xf numFmtId="43" fontId="7" fillId="0" borderId="0" xfId="1" applyFont="1" applyFill="1" applyBorder="1" applyAlignment="1">
      <alignment vertical="center"/>
    </xf>
    <xf numFmtId="4" fontId="7" fillId="0" borderId="0" xfId="1" applyNumberFormat="1" applyFont="1" applyAlignment="1">
      <alignment vertical="center"/>
    </xf>
    <xf numFmtId="43" fontId="7" fillId="0" borderId="0" xfId="1" applyFont="1" applyAlignment="1">
      <alignment horizontal="center" vertical="center"/>
    </xf>
    <xf numFmtId="43" fontId="7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2" xfId="2" applyFont="1" applyBorder="1" applyAlignment="1">
      <alignment vertical="center" wrapText="1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wrapText="1"/>
    </xf>
    <xf numFmtId="0" fontId="7" fillId="0" borderId="0" xfId="2" applyFont="1"/>
    <xf numFmtId="0" fontId="8" fillId="0" borderId="0" xfId="2" applyFont="1" applyAlignment="1">
      <alignment vertical="center" wrapText="1"/>
    </xf>
    <xf numFmtId="43" fontId="10" fillId="0" borderId="0" xfId="1" applyFont="1" applyFill="1" applyBorder="1" applyAlignment="1">
      <alignment horizontal="center" wrapText="1"/>
    </xf>
    <xf numFmtId="43" fontId="7" fillId="0" borderId="0" xfId="1" applyFont="1" applyAlignment="1">
      <alignment wrapText="1"/>
    </xf>
    <xf numFmtId="4" fontId="7" fillId="0" borderId="0" xfId="1" applyNumberFormat="1" applyFont="1" applyAlignment="1">
      <alignment wrapText="1"/>
    </xf>
    <xf numFmtId="0" fontId="9" fillId="0" borderId="0" xfId="0" applyFont="1" applyAlignment="1">
      <alignment wrapText="1"/>
    </xf>
    <xf numFmtId="43" fontId="9" fillId="0" borderId="0" xfId="1" applyFont="1" applyAlignment="1">
      <alignment wrapText="1"/>
    </xf>
    <xf numFmtId="4" fontId="9" fillId="0" borderId="0" xfId="1" applyNumberFormat="1" applyFont="1" applyAlignment="1">
      <alignment wrapText="1"/>
    </xf>
    <xf numFmtId="0" fontId="8" fillId="0" borderId="3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2369433</xdr:colOff>
      <xdr:row>0</xdr:row>
      <xdr:rowOff>22678</xdr:rowOff>
    </xdr:from>
    <xdr:to>
      <xdr:col>3</xdr:col>
      <xdr:colOff>5489111</xdr:colOff>
      <xdr:row>8</xdr:row>
      <xdr:rowOff>80964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56683" y="22678"/>
          <a:ext cx="3119678" cy="234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9"/>
  <sheetViews>
    <sheetView showGridLines="0" tabSelected="1" zoomScale="50" zoomScaleNormal="50" zoomScaleSheetLayoutView="30" workbookViewId="0">
      <selection activeCell="D16" sqref="D16"/>
    </sheetView>
  </sheetViews>
  <sheetFormatPr defaultColWidth="11.42578125" defaultRowHeight="23.25" x14ac:dyDescent="0.35"/>
  <cols>
    <col min="1" max="1" width="81.140625" style="12" bestFit="1" customWidth="1"/>
    <col min="2" max="2" width="24.5703125" style="12" customWidth="1"/>
    <col min="3" max="3" width="71.5703125" style="12" bestFit="1" customWidth="1"/>
    <col min="4" max="4" width="91.28515625" style="12" bestFit="1" customWidth="1"/>
    <col min="5" max="5" width="16.85546875" style="12" bestFit="1" customWidth="1"/>
    <col min="6" max="6" width="30.85546875" style="12" customWidth="1"/>
    <col min="7" max="7" width="23.5703125" style="13" bestFit="1" customWidth="1"/>
    <col min="8" max="8" width="25" style="13" bestFit="1" customWidth="1"/>
    <col min="9" max="9" width="24" style="13" bestFit="1" customWidth="1"/>
    <col min="10" max="10" width="29.28515625" style="14" customWidth="1"/>
    <col min="11" max="11" width="27.28515625" style="13" bestFit="1" customWidth="1"/>
    <col min="12" max="12" width="31.42578125" style="13" bestFit="1" customWidth="1"/>
    <col min="13" max="13" width="36.5703125" style="13" customWidth="1"/>
    <col min="14" max="16384" width="11.42578125" style="11"/>
  </cols>
  <sheetData>
    <row r="1" spans="1:13" s="2" customFormat="1" x14ac:dyDescent="0.2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1"/>
    </row>
    <row r="2" spans="1:13" s="2" customForma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1"/>
    </row>
    <row r="3" spans="1:13" s="2" customFormat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1"/>
    </row>
    <row r="4" spans="1:13" s="2" customFormat="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1"/>
    </row>
    <row r="5" spans="1:13" s="2" customFormat="1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3"/>
    </row>
    <row r="6" spans="1:13" s="2" customFormat="1" x14ac:dyDescent="0.2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1"/>
    </row>
    <row r="7" spans="1:13" s="2" customFormat="1" ht="22.5" customHeight="1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1"/>
    </row>
    <row r="8" spans="1:13" s="2" customFormat="1" ht="22.5" customHeight="1" x14ac:dyDescent="0.25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1"/>
    </row>
    <row r="9" spans="1:13" s="2" customFormat="1" ht="29.25" customHeight="1" x14ac:dyDescent="0.25">
      <c r="A9" s="52" t="s">
        <v>0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4"/>
    </row>
    <row r="10" spans="1:13" s="2" customFormat="1" ht="29.25" customHeight="1" x14ac:dyDescent="0.25">
      <c r="A10" s="52" t="s">
        <v>1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4"/>
    </row>
    <row r="11" spans="1:13" s="2" customFormat="1" ht="25.5" x14ac:dyDescent="0.25">
      <c r="A11" s="51" t="s">
        <v>104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3"/>
    </row>
    <row r="12" spans="1:13" s="2" customFormat="1" ht="43.5" customHeight="1" x14ac:dyDescent="0.25">
      <c r="A12" s="50" t="s">
        <v>2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"/>
    </row>
    <row r="13" spans="1:13" s="2" customFormat="1" ht="9" customHeight="1" x14ac:dyDescent="0.25">
      <c r="A13" s="16"/>
      <c r="B13" s="16"/>
      <c r="C13" s="16"/>
      <c r="D13" s="16"/>
      <c r="E13" s="16"/>
      <c r="F13" s="16"/>
      <c r="G13" s="17"/>
      <c r="H13" s="17"/>
      <c r="I13" s="17"/>
      <c r="J13" s="18"/>
      <c r="K13" s="19"/>
      <c r="L13" s="20"/>
      <c r="M13" s="1"/>
    </row>
    <row r="14" spans="1:13" s="6" customFormat="1" ht="52.5" x14ac:dyDescent="0.25">
      <c r="A14" s="21" t="s">
        <v>3</v>
      </c>
      <c r="B14" s="21" t="s">
        <v>4</v>
      </c>
      <c r="C14" s="21" t="s">
        <v>5</v>
      </c>
      <c r="D14" s="21" t="s">
        <v>6</v>
      </c>
      <c r="E14" s="21" t="s">
        <v>7</v>
      </c>
      <c r="F14" s="22" t="s">
        <v>8</v>
      </c>
      <c r="G14" s="23" t="s">
        <v>11</v>
      </c>
      <c r="H14" s="22" t="s">
        <v>9</v>
      </c>
      <c r="I14" s="22" t="s">
        <v>10</v>
      </c>
      <c r="J14" s="22" t="s">
        <v>12</v>
      </c>
      <c r="K14" s="22" t="s">
        <v>13</v>
      </c>
      <c r="L14" s="22" t="s">
        <v>14</v>
      </c>
    </row>
    <row r="15" spans="1:13" s="5" customFormat="1" ht="44.25" customHeight="1" x14ac:dyDescent="0.35">
      <c r="A15" s="24" t="s">
        <v>15</v>
      </c>
      <c r="B15" s="25" t="s">
        <v>16</v>
      </c>
      <c r="C15" s="24" t="s">
        <v>17</v>
      </c>
      <c r="D15" s="24" t="s">
        <v>18</v>
      </c>
      <c r="E15" s="24" t="s">
        <v>19</v>
      </c>
      <c r="F15" s="26">
        <v>280000</v>
      </c>
      <c r="G15" s="27">
        <v>55152.59</v>
      </c>
      <c r="H15" s="26">
        <v>8036</v>
      </c>
      <c r="I15" s="26">
        <v>5685.41</v>
      </c>
      <c r="J15" s="28">
        <v>0</v>
      </c>
      <c r="K15" s="29">
        <f>SUM(G15:J15)</f>
        <v>68874</v>
      </c>
      <c r="L15" s="29">
        <f t="shared" ref="L15:L63" si="0">+F15-K15</f>
        <v>211126</v>
      </c>
    </row>
    <row r="16" spans="1:13" s="5" customFormat="1" ht="44.25" customHeight="1" x14ac:dyDescent="0.35">
      <c r="A16" s="24" t="s">
        <v>20</v>
      </c>
      <c r="B16" s="25" t="s">
        <v>21</v>
      </c>
      <c r="C16" s="24" t="s">
        <v>22</v>
      </c>
      <c r="D16" s="24" t="s">
        <v>18</v>
      </c>
      <c r="E16" s="24" t="s">
        <v>19</v>
      </c>
      <c r="F16" s="26">
        <v>150000</v>
      </c>
      <c r="G16" s="27">
        <v>23866.69</v>
      </c>
      <c r="H16" s="26">
        <v>4305</v>
      </c>
      <c r="I16" s="26">
        <v>4560</v>
      </c>
      <c r="J16" s="28">
        <v>0</v>
      </c>
      <c r="K16" s="29">
        <f t="shared" ref="K16:K63" si="1">SUM(G16:J16)</f>
        <v>32731.69</v>
      </c>
      <c r="L16" s="29">
        <f t="shared" si="0"/>
        <v>117268.31</v>
      </c>
    </row>
    <row r="17" spans="1:12" s="5" customFormat="1" ht="44.25" customHeight="1" x14ac:dyDescent="0.35">
      <c r="A17" s="24" t="s">
        <v>23</v>
      </c>
      <c r="B17" s="25" t="s">
        <v>21</v>
      </c>
      <c r="C17" s="24" t="s">
        <v>24</v>
      </c>
      <c r="D17" s="24" t="s">
        <v>18</v>
      </c>
      <c r="E17" s="24" t="s">
        <v>19</v>
      </c>
      <c r="F17" s="26">
        <v>60000</v>
      </c>
      <c r="G17" s="27">
        <v>3486.65</v>
      </c>
      <c r="H17" s="26">
        <v>1722</v>
      </c>
      <c r="I17" s="26">
        <v>1824</v>
      </c>
      <c r="J17" s="28">
        <v>0</v>
      </c>
      <c r="K17" s="29">
        <f t="shared" si="1"/>
        <v>7032.65</v>
      </c>
      <c r="L17" s="29">
        <f t="shared" si="0"/>
        <v>52967.35</v>
      </c>
    </row>
    <row r="18" spans="1:12" s="5" customFormat="1" ht="44.25" customHeight="1" x14ac:dyDescent="0.35">
      <c r="A18" s="24" t="s">
        <v>25</v>
      </c>
      <c r="B18" s="25" t="s">
        <v>16</v>
      </c>
      <c r="C18" s="24" t="s">
        <v>26</v>
      </c>
      <c r="D18" s="24" t="s">
        <v>18</v>
      </c>
      <c r="E18" s="24" t="s">
        <v>19</v>
      </c>
      <c r="F18" s="26">
        <v>45000</v>
      </c>
      <c r="G18" s="27">
        <v>1148.33</v>
      </c>
      <c r="H18" s="26">
        <v>1291.5</v>
      </c>
      <c r="I18" s="26">
        <v>1368</v>
      </c>
      <c r="J18" s="28">
        <v>0</v>
      </c>
      <c r="K18" s="29">
        <f t="shared" si="1"/>
        <v>3807.83</v>
      </c>
      <c r="L18" s="29">
        <f t="shared" si="0"/>
        <v>41192.17</v>
      </c>
    </row>
    <row r="19" spans="1:12" s="5" customFormat="1" ht="44.25" customHeight="1" x14ac:dyDescent="0.35">
      <c r="A19" s="24" t="s">
        <v>27</v>
      </c>
      <c r="B19" s="25" t="s">
        <v>16</v>
      </c>
      <c r="C19" s="24" t="s">
        <v>28</v>
      </c>
      <c r="D19" s="24" t="s">
        <v>29</v>
      </c>
      <c r="E19" s="24" t="s">
        <v>19</v>
      </c>
      <c r="F19" s="26">
        <v>45000</v>
      </c>
      <c r="G19" s="27">
        <v>1148.33</v>
      </c>
      <c r="H19" s="26">
        <v>1291.5</v>
      </c>
      <c r="I19" s="26">
        <v>1368</v>
      </c>
      <c r="J19" s="28">
        <v>0</v>
      </c>
      <c r="K19" s="29">
        <f t="shared" si="1"/>
        <v>3807.83</v>
      </c>
      <c r="L19" s="29">
        <f t="shared" si="0"/>
        <v>41192.17</v>
      </c>
    </row>
    <row r="20" spans="1:12" s="5" customFormat="1" ht="44.25" customHeight="1" x14ac:dyDescent="0.35">
      <c r="A20" s="24" t="s">
        <v>30</v>
      </c>
      <c r="B20" s="25" t="s">
        <v>16</v>
      </c>
      <c r="C20" s="24" t="s">
        <v>31</v>
      </c>
      <c r="D20" s="24" t="s">
        <v>29</v>
      </c>
      <c r="E20" s="24" t="s">
        <v>19</v>
      </c>
      <c r="F20" s="26">
        <v>30000</v>
      </c>
      <c r="G20" s="27">
        <v>0</v>
      </c>
      <c r="H20" s="26">
        <v>861</v>
      </c>
      <c r="I20" s="26">
        <v>912</v>
      </c>
      <c r="J20" s="28">
        <v>0</v>
      </c>
      <c r="K20" s="29">
        <f t="shared" si="1"/>
        <v>1773</v>
      </c>
      <c r="L20" s="29">
        <f t="shared" si="0"/>
        <v>28227</v>
      </c>
    </row>
    <row r="21" spans="1:12" s="5" customFormat="1" ht="44.25" customHeight="1" x14ac:dyDescent="0.35">
      <c r="A21" s="24" t="s">
        <v>32</v>
      </c>
      <c r="B21" s="25" t="s">
        <v>16</v>
      </c>
      <c r="C21" s="24" t="s">
        <v>33</v>
      </c>
      <c r="D21" s="24" t="s">
        <v>29</v>
      </c>
      <c r="E21" s="24" t="s">
        <v>19</v>
      </c>
      <c r="F21" s="26">
        <v>23000</v>
      </c>
      <c r="G21" s="27">
        <v>0</v>
      </c>
      <c r="H21" s="26">
        <v>660.1</v>
      </c>
      <c r="I21" s="26">
        <v>699.2</v>
      </c>
      <c r="J21" s="28">
        <v>0</v>
      </c>
      <c r="K21" s="29">
        <f t="shared" si="1"/>
        <v>1359.3000000000002</v>
      </c>
      <c r="L21" s="29">
        <f t="shared" si="0"/>
        <v>21640.7</v>
      </c>
    </row>
    <row r="22" spans="1:12" s="5" customFormat="1" ht="44.25" customHeight="1" x14ac:dyDescent="0.35">
      <c r="A22" s="24" t="s">
        <v>34</v>
      </c>
      <c r="B22" s="25" t="s">
        <v>21</v>
      </c>
      <c r="C22" s="24" t="s">
        <v>35</v>
      </c>
      <c r="D22" s="24" t="s">
        <v>99</v>
      </c>
      <c r="E22" s="24" t="s">
        <v>19</v>
      </c>
      <c r="F22" s="26">
        <v>34000</v>
      </c>
      <c r="G22" s="27">
        <v>0</v>
      </c>
      <c r="H22" s="26">
        <v>975.8</v>
      </c>
      <c r="I22" s="26">
        <v>1033.5999999999999</v>
      </c>
      <c r="J22" s="28">
        <v>0</v>
      </c>
      <c r="K22" s="29">
        <f t="shared" si="1"/>
        <v>2009.3999999999999</v>
      </c>
      <c r="L22" s="29">
        <f t="shared" si="0"/>
        <v>31990.6</v>
      </c>
    </row>
    <row r="23" spans="1:12" s="5" customFormat="1" ht="44.25" customHeight="1" x14ac:dyDescent="0.35">
      <c r="A23" s="24" t="s">
        <v>36</v>
      </c>
      <c r="B23" s="25" t="s">
        <v>21</v>
      </c>
      <c r="C23" s="24" t="s">
        <v>37</v>
      </c>
      <c r="D23" s="24" t="s">
        <v>29</v>
      </c>
      <c r="E23" s="24" t="s">
        <v>19</v>
      </c>
      <c r="F23" s="26">
        <v>34000</v>
      </c>
      <c r="G23" s="27">
        <v>0</v>
      </c>
      <c r="H23" s="26">
        <v>975.8</v>
      </c>
      <c r="I23" s="26">
        <v>1033.5999999999999</v>
      </c>
      <c r="J23" s="28"/>
      <c r="K23" s="29">
        <f t="shared" si="1"/>
        <v>2009.3999999999999</v>
      </c>
      <c r="L23" s="29">
        <f t="shared" si="0"/>
        <v>31990.6</v>
      </c>
    </row>
    <row r="24" spans="1:12" s="5" customFormat="1" ht="44.25" customHeight="1" x14ac:dyDescent="0.35">
      <c r="A24" s="24" t="s">
        <v>38</v>
      </c>
      <c r="B24" s="25" t="s">
        <v>21</v>
      </c>
      <c r="C24" s="24" t="s">
        <v>39</v>
      </c>
      <c r="D24" s="24" t="s">
        <v>40</v>
      </c>
      <c r="E24" s="24" t="s">
        <v>19</v>
      </c>
      <c r="F24" s="26">
        <v>35000</v>
      </c>
      <c r="G24" s="27">
        <v>0</v>
      </c>
      <c r="H24" s="26">
        <v>1004.5</v>
      </c>
      <c r="I24" s="26">
        <v>1064</v>
      </c>
      <c r="J24" s="28">
        <v>0</v>
      </c>
      <c r="K24" s="29">
        <f t="shared" si="1"/>
        <v>2068.5</v>
      </c>
      <c r="L24" s="29">
        <f t="shared" si="0"/>
        <v>32931.5</v>
      </c>
    </row>
    <row r="25" spans="1:12" s="5" customFormat="1" ht="44.25" customHeight="1" x14ac:dyDescent="0.35">
      <c r="A25" s="24" t="s">
        <v>41</v>
      </c>
      <c r="B25" s="25" t="s">
        <v>16</v>
      </c>
      <c r="C25" s="24" t="s">
        <v>42</v>
      </c>
      <c r="D25" s="24" t="s">
        <v>18</v>
      </c>
      <c r="E25" s="24" t="s">
        <v>19</v>
      </c>
      <c r="F25" s="26">
        <v>105000</v>
      </c>
      <c r="G25" s="27">
        <v>13281.56</v>
      </c>
      <c r="H25" s="26">
        <v>3013.5</v>
      </c>
      <c r="I25" s="26">
        <v>3192</v>
      </c>
      <c r="J25" s="28">
        <v>0</v>
      </c>
      <c r="K25" s="29">
        <f t="shared" si="1"/>
        <v>19487.059999999998</v>
      </c>
      <c r="L25" s="29">
        <f t="shared" si="0"/>
        <v>85512.94</v>
      </c>
    </row>
    <row r="26" spans="1:12" s="5" customFormat="1" ht="44.25" customHeight="1" x14ac:dyDescent="0.35">
      <c r="A26" s="24" t="s">
        <v>43</v>
      </c>
      <c r="B26" s="25" t="s">
        <v>21</v>
      </c>
      <c r="C26" s="24" t="s">
        <v>44</v>
      </c>
      <c r="D26" s="24" t="s">
        <v>29</v>
      </c>
      <c r="E26" s="24" t="s">
        <v>19</v>
      </c>
      <c r="F26" s="26">
        <v>23000</v>
      </c>
      <c r="G26" s="27">
        <v>0</v>
      </c>
      <c r="H26" s="26">
        <v>660.1</v>
      </c>
      <c r="I26" s="26">
        <v>699.2</v>
      </c>
      <c r="J26" s="28">
        <v>0</v>
      </c>
      <c r="K26" s="29">
        <f t="shared" si="1"/>
        <v>1359.3000000000002</v>
      </c>
      <c r="L26" s="29">
        <f t="shared" si="0"/>
        <v>21640.7</v>
      </c>
    </row>
    <row r="27" spans="1:12" s="5" customFormat="1" ht="44.25" customHeight="1" x14ac:dyDescent="0.35">
      <c r="A27" s="24" t="s">
        <v>45</v>
      </c>
      <c r="B27" s="25" t="s">
        <v>16</v>
      </c>
      <c r="C27" s="24" t="s">
        <v>39</v>
      </c>
      <c r="D27" s="24" t="s">
        <v>46</v>
      </c>
      <c r="E27" s="24" t="s">
        <v>19</v>
      </c>
      <c r="F27" s="26">
        <v>34000</v>
      </c>
      <c r="G27" s="27">
        <v>0</v>
      </c>
      <c r="H27" s="26">
        <v>975.8</v>
      </c>
      <c r="I27" s="26">
        <v>1033.5999999999999</v>
      </c>
      <c r="J27" s="28">
        <v>0</v>
      </c>
      <c r="K27" s="29">
        <f t="shared" si="1"/>
        <v>2009.3999999999999</v>
      </c>
      <c r="L27" s="29">
        <f t="shared" si="0"/>
        <v>31990.6</v>
      </c>
    </row>
    <row r="28" spans="1:12" s="5" customFormat="1" ht="44.25" customHeight="1" x14ac:dyDescent="0.35">
      <c r="A28" s="24" t="s">
        <v>47</v>
      </c>
      <c r="B28" s="25" t="s">
        <v>16</v>
      </c>
      <c r="C28" s="24" t="s">
        <v>39</v>
      </c>
      <c r="D28" s="24" t="s">
        <v>48</v>
      </c>
      <c r="E28" s="24" t="s">
        <v>19</v>
      </c>
      <c r="F28" s="26">
        <v>34000</v>
      </c>
      <c r="G28" s="27">
        <v>0</v>
      </c>
      <c r="H28" s="26">
        <v>975.8</v>
      </c>
      <c r="I28" s="26">
        <v>1033.5999999999999</v>
      </c>
      <c r="J28" s="28">
        <v>0</v>
      </c>
      <c r="K28" s="29">
        <f t="shared" si="1"/>
        <v>2009.3999999999999</v>
      </c>
      <c r="L28" s="29">
        <f t="shared" si="0"/>
        <v>31990.6</v>
      </c>
    </row>
    <row r="29" spans="1:12" s="5" customFormat="1" ht="44.25" customHeight="1" x14ac:dyDescent="0.35">
      <c r="A29" s="24" t="s">
        <v>49</v>
      </c>
      <c r="B29" s="25" t="s">
        <v>21</v>
      </c>
      <c r="C29" s="24" t="s">
        <v>44</v>
      </c>
      <c r="D29" s="24" t="s">
        <v>29</v>
      </c>
      <c r="E29" s="24" t="s">
        <v>19</v>
      </c>
      <c r="F29" s="26">
        <v>23000</v>
      </c>
      <c r="G29" s="27">
        <v>0</v>
      </c>
      <c r="H29" s="26">
        <v>660.1</v>
      </c>
      <c r="I29" s="26">
        <v>699.2</v>
      </c>
      <c r="J29" s="28">
        <v>0</v>
      </c>
      <c r="K29" s="29">
        <f t="shared" si="1"/>
        <v>1359.3000000000002</v>
      </c>
      <c r="L29" s="29">
        <f t="shared" si="0"/>
        <v>21640.7</v>
      </c>
    </row>
    <row r="30" spans="1:12" s="5" customFormat="1" ht="44.25" customHeight="1" x14ac:dyDescent="0.35">
      <c r="A30" s="24" t="s">
        <v>50</v>
      </c>
      <c r="B30" s="25" t="s">
        <v>16</v>
      </c>
      <c r="C30" s="24" t="s">
        <v>39</v>
      </c>
      <c r="D30" s="24" t="s">
        <v>51</v>
      </c>
      <c r="E30" s="24" t="s">
        <v>19</v>
      </c>
      <c r="F30" s="26">
        <v>34000</v>
      </c>
      <c r="G30" s="27">
        <v>0</v>
      </c>
      <c r="H30" s="26">
        <v>975.8</v>
      </c>
      <c r="I30" s="26">
        <v>1033.5999999999999</v>
      </c>
      <c r="J30" s="28">
        <v>0</v>
      </c>
      <c r="K30" s="29">
        <f t="shared" si="1"/>
        <v>2009.3999999999999</v>
      </c>
      <c r="L30" s="29">
        <f t="shared" si="0"/>
        <v>31990.6</v>
      </c>
    </row>
    <row r="31" spans="1:12" s="5" customFormat="1" ht="44.25" customHeight="1" x14ac:dyDescent="0.35">
      <c r="A31" s="24" t="s">
        <v>52</v>
      </c>
      <c r="B31" s="25" t="s">
        <v>16</v>
      </c>
      <c r="C31" s="24" t="s">
        <v>39</v>
      </c>
      <c r="D31" s="24" t="s">
        <v>46</v>
      </c>
      <c r="E31" s="24" t="s">
        <v>19</v>
      </c>
      <c r="F31" s="26">
        <v>34000</v>
      </c>
      <c r="G31" s="27">
        <v>0</v>
      </c>
      <c r="H31" s="26">
        <v>975.8</v>
      </c>
      <c r="I31" s="26">
        <v>1033.5999999999999</v>
      </c>
      <c r="J31" s="28">
        <v>0</v>
      </c>
      <c r="K31" s="29">
        <f t="shared" si="1"/>
        <v>2009.3999999999999</v>
      </c>
      <c r="L31" s="29">
        <f t="shared" si="0"/>
        <v>31990.6</v>
      </c>
    </row>
    <row r="32" spans="1:12" s="5" customFormat="1" ht="44.25" customHeight="1" x14ac:dyDescent="0.35">
      <c r="A32" s="24" t="s">
        <v>53</v>
      </c>
      <c r="B32" s="25" t="s">
        <v>21</v>
      </c>
      <c r="C32" s="24" t="s">
        <v>39</v>
      </c>
      <c r="D32" s="24" t="s">
        <v>101</v>
      </c>
      <c r="E32" s="24" t="s">
        <v>19</v>
      </c>
      <c r="F32" s="26">
        <v>34000</v>
      </c>
      <c r="G32" s="27">
        <v>0</v>
      </c>
      <c r="H32" s="26">
        <v>975.8</v>
      </c>
      <c r="I32" s="26">
        <v>1033.5999999999999</v>
      </c>
      <c r="J32" s="28">
        <v>0</v>
      </c>
      <c r="K32" s="29">
        <f t="shared" si="1"/>
        <v>2009.3999999999999</v>
      </c>
      <c r="L32" s="29">
        <f t="shared" si="0"/>
        <v>31990.6</v>
      </c>
    </row>
    <row r="33" spans="1:12" s="5" customFormat="1" ht="44.25" customHeight="1" x14ac:dyDescent="0.35">
      <c r="A33" s="24" t="s">
        <v>54</v>
      </c>
      <c r="B33" s="25" t="s">
        <v>16</v>
      </c>
      <c r="C33" s="24" t="s">
        <v>103</v>
      </c>
      <c r="D33" s="24" t="s">
        <v>29</v>
      </c>
      <c r="E33" s="24" t="s">
        <v>19</v>
      </c>
      <c r="F33" s="26">
        <v>45000</v>
      </c>
      <c r="G33" s="27">
        <v>1148.33</v>
      </c>
      <c r="H33" s="26">
        <v>1291.5</v>
      </c>
      <c r="I33" s="26">
        <v>1368</v>
      </c>
      <c r="J33" s="28">
        <v>0</v>
      </c>
      <c r="K33" s="29">
        <f t="shared" si="1"/>
        <v>3807.83</v>
      </c>
      <c r="L33" s="29">
        <f t="shared" si="0"/>
        <v>41192.17</v>
      </c>
    </row>
    <row r="34" spans="1:12" s="5" customFormat="1" ht="44.25" customHeight="1" x14ac:dyDescent="0.35">
      <c r="A34" s="24" t="s">
        <v>55</v>
      </c>
      <c r="B34" s="25" t="s">
        <v>21</v>
      </c>
      <c r="C34" s="24" t="s">
        <v>35</v>
      </c>
      <c r="D34" s="24" t="s">
        <v>56</v>
      </c>
      <c r="E34" s="24" t="s">
        <v>19</v>
      </c>
      <c r="F34" s="26">
        <v>34000</v>
      </c>
      <c r="G34" s="27">
        <v>0</v>
      </c>
      <c r="H34" s="26">
        <v>975.8</v>
      </c>
      <c r="I34" s="26">
        <v>1033.5999999999999</v>
      </c>
      <c r="J34" s="28"/>
      <c r="K34" s="29">
        <f t="shared" si="1"/>
        <v>2009.3999999999999</v>
      </c>
      <c r="L34" s="29">
        <f t="shared" si="0"/>
        <v>31990.6</v>
      </c>
    </row>
    <row r="35" spans="1:12" s="5" customFormat="1" ht="44.25" customHeight="1" x14ac:dyDescent="0.35">
      <c r="A35" s="24" t="s">
        <v>57</v>
      </c>
      <c r="B35" s="25" t="s">
        <v>16</v>
      </c>
      <c r="C35" s="24" t="s">
        <v>58</v>
      </c>
      <c r="D35" s="24" t="s">
        <v>18</v>
      </c>
      <c r="E35" s="24" t="s">
        <v>19</v>
      </c>
      <c r="F35" s="26">
        <v>105000</v>
      </c>
      <c r="G35" s="27">
        <v>13281.56</v>
      </c>
      <c r="H35" s="26">
        <v>3013.5</v>
      </c>
      <c r="I35" s="26">
        <v>3192</v>
      </c>
      <c r="J35" s="28">
        <v>2465.6</v>
      </c>
      <c r="K35" s="29">
        <f t="shared" si="1"/>
        <v>21952.659999999996</v>
      </c>
      <c r="L35" s="29">
        <f t="shared" si="0"/>
        <v>83047.34</v>
      </c>
    </row>
    <row r="36" spans="1:12" s="5" customFormat="1" ht="44.25" customHeight="1" x14ac:dyDescent="0.35">
      <c r="A36" s="24" t="s">
        <v>59</v>
      </c>
      <c r="B36" s="25" t="s">
        <v>21</v>
      </c>
      <c r="C36" s="24" t="s">
        <v>37</v>
      </c>
      <c r="D36" s="24" t="s">
        <v>102</v>
      </c>
      <c r="E36" s="24" t="s">
        <v>19</v>
      </c>
      <c r="F36" s="26">
        <v>34000</v>
      </c>
      <c r="G36" s="27">
        <v>0</v>
      </c>
      <c r="H36" s="26">
        <v>975.8</v>
      </c>
      <c r="I36" s="26">
        <v>1033.5999999999999</v>
      </c>
      <c r="J36" s="28">
        <v>0</v>
      </c>
      <c r="K36" s="29">
        <f t="shared" si="1"/>
        <v>2009.3999999999999</v>
      </c>
      <c r="L36" s="29">
        <f t="shared" si="0"/>
        <v>31990.6</v>
      </c>
    </row>
    <row r="37" spans="1:12" s="5" customFormat="1" ht="44.25" customHeight="1" x14ac:dyDescent="0.35">
      <c r="A37" s="24" t="s">
        <v>60</v>
      </c>
      <c r="B37" s="25" t="s">
        <v>21</v>
      </c>
      <c r="C37" s="24" t="s">
        <v>35</v>
      </c>
      <c r="D37" s="24" t="s">
        <v>18</v>
      </c>
      <c r="E37" s="24" t="s">
        <v>19</v>
      </c>
      <c r="F37" s="26">
        <v>34000</v>
      </c>
      <c r="G37" s="27">
        <v>0</v>
      </c>
      <c r="H37" s="26">
        <v>975.8</v>
      </c>
      <c r="I37" s="26">
        <v>1033.5999999999999</v>
      </c>
      <c r="J37" s="28"/>
      <c r="K37" s="29">
        <f t="shared" si="1"/>
        <v>2009.3999999999999</v>
      </c>
      <c r="L37" s="29">
        <f t="shared" si="0"/>
        <v>31990.6</v>
      </c>
    </row>
    <row r="38" spans="1:12" s="5" customFormat="1" ht="44.25" customHeight="1" x14ac:dyDescent="0.35">
      <c r="A38" s="24" t="s">
        <v>61</v>
      </c>
      <c r="B38" s="25" t="s">
        <v>16</v>
      </c>
      <c r="C38" s="24" t="s">
        <v>62</v>
      </c>
      <c r="D38" s="24" t="s">
        <v>29</v>
      </c>
      <c r="E38" s="24" t="s">
        <v>19</v>
      </c>
      <c r="F38" s="26">
        <v>34000</v>
      </c>
      <c r="G38" s="27">
        <v>0</v>
      </c>
      <c r="H38" s="26">
        <v>975.8</v>
      </c>
      <c r="I38" s="26">
        <v>1033.5999999999999</v>
      </c>
      <c r="J38" s="28">
        <v>0</v>
      </c>
      <c r="K38" s="29">
        <f t="shared" si="1"/>
        <v>2009.3999999999999</v>
      </c>
      <c r="L38" s="29">
        <f t="shared" si="0"/>
        <v>31990.6</v>
      </c>
    </row>
    <row r="39" spans="1:12" s="5" customFormat="1" ht="44.25" customHeight="1" x14ac:dyDescent="0.35">
      <c r="A39" s="24" t="s">
        <v>63</v>
      </c>
      <c r="B39" s="25" t="s">
        <v>21</v>
      </c>
      <c r="C39" s="24" t="s">
        <v>64</v>
      </c>
      <c r="D39" s="24" t="s">
        <v>29</v>
      </c>
      <c r="E39" s="24" t="s">
        <v>19</v>
      </c>
      <c r="F39" s="26">
        <v>34000</v>
      </c>
      <c r="G39" s="27">
        <v>0</v>
      </c>
      <c r="H39" s="26">
        <v>975.8</v>
      </c>
      <c r="I39" s="26">
        <v>1033.5999999999999</v>
      </c>
      <c r="J39" s="28">
        <v>0</v>
      </c>
      <c r="K39" s="29">
        <f t="shared" si="1"/>
        <v>2009.3999999999999</v>
      </c>
      <c r="L39" s="29">
        <f t="shared" si="0"/>
        <v>31990.6</v>
      </c>
    </row>
    <row r="40" spans="1:12" s="5" customFormat="1" ht="44.25" customHeight="1" x14ac:dyDescent="0.35">
      <c r="A40" s="24" t="s">
        <v>65</v>
      </c>
      <c r="B40" s="25" t="s">
        <v>16</v>
      </c>
      <c r="C40" s="24" t="s">
        <v>33</v>
      </c>
      <c r="D40" s="24" t="s">
        <v>29</v>
      </c>
      <c r="E40" s="24" t="s">
        <v>19</v>
      </c>
      <c r="F40" s="26">
        <v>34000</v>
      </c>
      <c r="G40" s="27">
        <v>0</v>
      </c>
      <c r="H40" s="26">
        <v>975.8</v>
      </c>
      <c r="I40" s="26">
        <v>1033.5999999999999</v>
      </c>
      <c r="J40" s="28">
        <v>0</v>
      </c>
      <c r="K40" s="29">
        <f t="shared" si="1"/>
        <v>2009.3999999999999</v>
      </c>
      <c r="L40" s="29">
        <f t="shared" si="0"/>
        <v>31990.6</v>
      </c>
    </row>
    <row r="41" spans="1:12" s="5" customFormat="1" ht="44.25" customHeight="1" x14ac:dyDescent="0.35">
      <c r="A41" s="24" t="s">
        <v>67</v>
      </c>
      <c r="B41" s="25" t="s">
        <v>21</v>
      </c>
      <c r="C41" s="24" t="s">
        <v>62</v>
      </c>
      <c r="D41" s="24" t="s">
        <v>51</v>
      </c>
      <c r="E41" s="24" t="s">
        <v>19</v>
      </c>
      <c r="F41" s="26">
        <v>34000</v>
      </c>
      <c r="G41" s="27">
        <v>0</v>
      </c>
      <c r="H41" s="26">
        <v>975.8</v>
      </c>
      <c r="I41" s="26">
        <v>1033.5999999999999</v>
      </c>
      <c r="J41" s="28">
        <v>1577.45</v>
      </c>
      <c r="K41" s="29">
        <f t="shared" si="1"/>
        <v>3586.85</v>
      </c>
      <c r="L41" s="29">
        <f t="shared" si="0"/>
        <v>30413.15</v>
      </c>
    </row>
    <row r="42" spans="1:12" s="5" customFormat="1" ht="44.25" customHeight="1" x14ac:dyDescent="0.35">
      <c r="A42" s="24" t="s">
        <v>68</v>
      </c>
      <c r="B42" s="25" t="s">
        <v>21</v>
      </c>
      <c r="C42" s="24" t="s">
        <v>62</v>
      </c>
      <c r="D42" s="24" t="s">
        <v>69</v>
      </c>
      <c r="E42" s="24" t="s">
        <v>19</v>
      </c>
      <c r="F42" s="26">
        <v>34000</v>
      </c>
      <c r="G42" s="27">
        <v>0</v>
      </c>
      <c r="H42" s="26">
        <v>975.8</v>
      </c>
      <c r="I42" s="26">
        <v>1033.5999999999999</v>
      </c>
      <c r="J42" s="28">
        <v>0</v>
      </c>
      <c r="K42" s="29">
        <f t="shared" si="1"/>
        <v>2009.3999999999999</v>
      </c>
      <c r="L42" s="29">
        <f t="shared" si="0"/>
        <v>31990.6</v>
      </c>
    </row>
    <row r="43" spans="1:12" s="5" customFormat="1" ht="44.25" customHeight="1" x14ac:dyDescent="0.35">
      <c r="A43" s="24" t="s">
        <v>70</v>
      </c>
      <c r="B43" s="25" t="s">
        <v>21</v>
      </c>
      <c r="C43" s="24" t="s">
        <v>35</v>
      </c>
      <c r="D43" s="24" t="s">
        <v>71</v>
      </c>
      <c r="E43" s="24" t="s">
        <v>19</v>
      </c>
      <c r="F43" s="26">
        <v>34000</v>
      </c>
      <c r="G43" s="27">
        <v>0</v>
      </c>
      <c r="H43" s="26">
        <v>975.8</v>
      </c>
      <c r="I43" s="26">
        <v>1033.5999999999999</v>
      </c>
      <c r="J43" s="28">
        <v>0</v>
      </c>
      <c r="K43" s="29">
        <f t="shared" si="1"/>
        <v>2009.3999999999999</v>
      </c>
      <c r="L43" s="29">
        <f t="shared" si="0"/>
        <v>31990.6</v>
      </c>
    </row>
    <row r="44" spans="1:12" s="5" customFormat="1" ht="44.25" customHeight="1" x14ac:dyDescent="0.35">
      <c r="A44" s="24" t="s">
        <v>72</v>
      </c>
      <c r="B44" s="25" t="s">
        <v>16</v>
      </c>
      <c r="C44" s="24" t="s">
        <v>35</v>
      </c>
      <c r="D44" s="24" t="s">
        <v>71</v>
      </c>
      <c r="E44" s="24" t="s">
        <v>19</v>
      </c>
      <c r="F44" s="26">
        <v>34000</v>
      </c>
      <c r="G44" s="27">
        <v>0</v>
      </c>
      <c r="H44" s="26">
        <v>975.8</v>
      </c>
      <c r="I44" s="26">
        <v>1033.5999999999999</v>
      </c>
      <c r="J44" s="28">
        <v>0</v>
      </c>
      <c r="K44" s="29">
        <f t="shared" si="1"/>
        <v>2009.3999999999999</v>
      </c>
      <c r="L44" s="29">
        <f t="shared" si="0"/>
        <v>31990.6</v>
      </c>
    </row>
    <row r="45" spans="1:12" s="5" customFormat="1" ht="44.25" customHeight="1" x14ac:dyDescent="0.35">
      <c r="A45" s="24" t="s">
        <v>73</v>
      </c>
      <c r="B45" s="25" t="s">
        <v>21</v>
      </c>
      <c r="C45" s="24" t="s">
        <v>35</v>
      </c>
      <c r="D45" s="24" t="s">
        <v>71</v>
      </c>
      <c r="E45" s="24" t="s">
        <v>19</v>
      </c>
      <c r="F45" s="26">
        <v>34000</v>
      </c>
      <c r="G45" s="27">
        <v>0</v>
      </c>
      <c r="H45" s="26">
        <v>975.8</v>
      </c>
      <c r="I45" s="26">
        <v>1033.5999999999999</v>
      </c>
      <c r="J45" s="28">
        <v>0</v>
      </c>
      <c r="K45" s="29">
        <f t="shared" si="1"/>
        <v>2009.3999999999999</v>
      </c>
      <c r="L45" s="29">
        <f t="shared" si="0"/>
        <v>31990.6</v>
      </c>
    </row>
    <row r="46" spans="1:12" s="5" customFormat="1" ht="44.25" customHeight="1" x14ac:dyDescent="0.35">
      <c r="A46" s="24" t="s">
        <v>74</v>
      </c>
      <c r="B46" s="25" t="s">
        <v>21</v>
      </c>
      <c r="C46" s="24" t="s">
        <v>35</v>
      </c>
      <c r="D46" s="24" t="s">
        <v>40</v>
      </c>
      <c r="E46" s="24" t="s">
        <v>19</v>
      </c>
      <c r="F46" s="26">
        <v>34000</v>
      </c>
      <c r="G46" s="27">
        <v>0</v>
      </c>
      <c r="H46" s="26">
        <v>975.8</v>
      </c>
      <c r="I46" s="26">
        <v>1033.5999999999999</v>
      </c>
      <c r="J46" s="28">
        <v>1577.45</v>
      </c>
      <c r="K46" s="29">
        <f t="shared" si="1"/>
        <v>3586.85</v>
      </c>
      <c r="L46" s="29">
        <f t="shared" si="0"/>
        <v>30413.15</v>
      </c>
    </row>
    <row r="47" spans="1:12" s="5" customFormat="1" ht="44.25" customHeight="1" x14ac:dyDescent="0.35">
      <c r="A47" s="24" t="s">
        <v>75</v>
      </c>
      <c r="B47" s="25" t="s">
        <v>21</v>
      </c>
      <c r="C47" s="24" t="s">
        <v>35</v>
      </c>
      <c r="D47" s="24" t="s">
        <v>71</v>
      </c>
      <c r="E47" s="24" t="s">
        <v>19</v>
      </c>
      <c r="F47" s="26">
        <v>34000</v>
      </c>
      <c r="G47" s="27">
        <v>0</v>
      </c>
      <c r="H47" s="26">
        <v>975.8</v>
      </c>
      <c r="I47" s="26">
        <v>1033.5999999999999</v>
      </c>
      <c r="J47" s="28">
        <v>0</v>
      </c>
      <c r="K47" s="29">
        <f t="shared" si="1"/>
        <v>2009.3999999999999</v>
      </c>
      <c r="L47" s="29">
        <f t="shared" si="0"/>
        <v>31990.6</v>
      </c>
    </row>
    <row r="48" spans="1:12" s="5" customFormat="1" ht="44.25" customHeight="1" x14ac:dyDescent="0.35">
      <c r="A48" s="24" t="s">
        <v>76</v>
      </c>
      <c r="B48" s="25" t="s">
        <v>21</v>
      </c>
      <c r="C48" s="24" t="s">
        <v>35</v>
      </c>
      <c r="D48" s="24" t="s">
        <v>46</v>
      </c>
      <c r="E48" s="24" t="s">
        <v>19</v>
      </c>
      <c r="F48" s="26">
        <v>34000</v>
      </c>
      <c r="G48" s="27">
        <v>0</v>
      </c>
      <c r="H48" s="26">
        <v>975.8</v>
      </c>
      <c r="I48" s="26">
        <v>1033.5999999999999</v>
      </c>
      <c r="J48" s="28">
        <v>0</v>
      </c>
      <c r="K48" s="29">
        <f t="shared" si="1"/>
        <v>2009.3999999999999</v>
      </c>
      <c r="L48" s="29">
        <f t="shared" si="0"/>
        <v>31990.6</v>
      </c>
    </row>
    <row r="49" spans="1:12" s="5" customFormat="1" ht="44.25" customHeight="1" x14ac:dyDescent="0.35">
      <c r="A49" s="24" t="s">
        <v>77</v>
      </c>
      <c r="B49" s="25" t="s">
        <v>16</v>
      </c>
      <c r="C49" s="24" t="s">
        <v>78</v>
      </c>
      <c r="D49" s="24" t="s">
        <v>29</v>
      </c>
      <c r="E49" s="24" t="s">
        <v>19</v>
      </c>
      <c r="F49" s="26">
        <v>18000</v>
      </c>
      <c r="G49" s="27">
        <v>0</v>
      </c>
      <c r="H49" s="26">
        <v>516.6</v>
      </c>
      <c r="I49" s="26">
        <v>547.20000000000005</v>
      </c>
      <c r="J49" s="28">
        <v>0</v>
      </c>
      <c r="K49" s="29">
        <f t="shared" si="1"/>
        <v>1063.8000000000002</v>
      </c>
      <c r="L49" s="29">
        <f t="shared" si="0"/>
        <v>16936.2</v>
      </c>
    </row>
    <row r="50" spans="1:12" s="5" customFormat="1" ht="44.25" customHeight="1" x14ac:dyDescent="0.35">
      <c r="A50" s="24" t="s">
        <v>79</v>
      </c>
      <c r="B50" s="25" t="s">
        <v>16</v>
      </c>
      <c r="C50" s="24" t="s">
        <v>80</v>
      </c>
      <c r="D50" s="24" t="s">
        <v>29</v>
      </c>
      <c r="E50" s="24" t="s">
        <v>19</v>
      </c>
      <c r="F50" s="26">
        <v>34000</v>
      </c>
      <c r="G50" s="27">
        <v>0</v>
      </c>
      <c r="H50" s="26">
        <v>975.8</v>
      </c>
      <c r="I50" s="26">
        <v>1033.5999999999999</v>
      </c>
      <c r="J50" s="28">
        <v>0</v>
      </c>
      <c r="K50" s="29">
        <f t="shared" si="1"/>
        <v>2009.3999999999999</v>
      </c>
      <c r="L50" s="29">
        <f t="shared" si="0"/>
        <v>31990.6</v>
      </c>
    </row>
    <row r="51" spans="1:12" s="5" customFormat="1" ht="44.25" customHeight="1" x14ac:dyDescent="0.35">
      <c r="A51" s="24" t="s">
        <v>81</v>
      </c>
      <c r="B51" s="25" t="s">
        <v>16</v>
      </c>
      <c r="C51" s="24" t="s">
        <v>82</v>
      </c>
      <c r="D51" s="24" t="s">
        <v>29</v>
      </c>
      <c r="E51" s="24" t="s">
        <v>19</v>
      </c>
      <c r="F51" s="26">
        <v>45000</v>
      </c>
      <c r="G51" s="27">
        <v>0</v>
      </c>
      <c r="H51" s="26">
        <v>1291.5</v>
      </c>
      <c r="I51" s="26">
        <v>1368</v>
      </c>
      <c r="J51" s="28">
        <v>0</v>
      </c>
      <c r="K51" s="29">
        <f t="shared" si="1"/>
        <v>2659.5</v>
      </c>
      <c r="L51" s="29">
        <f t="shared" si="0"/>
        <v>42340.5</v>
      </c>
    </row>
    <row r="52" spans="1:12" s="5" customFormat="1" ht="44.25" customHeight="1" x14ac:dyDescent="0.35">
      <c r="A52" s="24" t="s">
        <v>83</v>
      </c>
      <c r="B52" s="25" t="s">
        <v>21</v>
      </c>
      <c r="C52" s="24" t="s">
        <v>37</v>
      </c>
      <c r="D52" s="24" t="s">
        <v>101</v>
      </c>
      <c r="E52" s="24" t="s">
        <v>19</v>
      </c>
      <c r="F52" s="26">
        <v>34000</v>
      </c>
      <c r="G52" s="27">
        <v>0</v>
      </c>
      <c r="H52" s="26">
        <v>975.8</v>
      </c>
      <c r="I52" s="26">
        <v>1033.5999999999999</v>
      </c>
      <c r="J52" s="28">
        <v>0</v>
      </c>
      <c r="K52" s="29">
        <f t="shared" si="1"/>
        <v>2009.3999999999999</v>
      </c>
      <c r="L52" s="29">
        <f t="shared" si="0"/>
        <v>31990.6</v>
      </c>
    </row>
    <row r="53" spans="1:12" s="5" customFormat="1" ht="44.25" customHeight="1" x14ac:dyDescent="0.35">
      <c r="A53" s="24" t="s">
        <v>84</v>
      </c>
      <c r="B53" s="25" t="s">
        <v>16</v>
      </c>
      <c r="C53" s="24" t="s">
        <v>100</v>
      </c>
      <c r="D53" s="24" t="s">
        <v>18</v>
      </c>
      <c r="E53" s="24" t="s">
        <v>19</v>
      </c>
      <c r="F53" s="26">
        <v>105000</v>
      </c>
      <c r="G53" s="27">
        <v>13281.56</v>
      </c>
      <c r="H53" s="26">
        <v>3013.5</v>
      </c>
      <c r="I53" s="26">
        <v>3192</v>
      </c>
      <c r="J53" s="28"/>
      <c r="K53" s="29">
        <f t="shared" si="1"/>
        <v>19487.059999999998</v>
      </c>
      <c r="L53" s="29">
        <f t="shared" si="0"/>
        <v>85512.94</v>
      </c>
    </row>
    <row r="54" spans="1:12" s="5" customFormat="1" ht="44.25" customHeight="1" x14ac:dyDescent="0.35">
      <c r="A54" s="24" t="s">
        <v>85</v>
      </c>
      <c r="B54" s="25" t="s">
        <v>16</v>
      </c>
      <c r="C54" s="24" t="s">
        <v>86</v>
      </c>
      <c r="D54" s="24" t="s">
        <v>69</v>
      </c>
      <c r="E54" s="24" t="s">
        <v>19</v>
      </c>
      <c r="F54" s="26">
        <v>34000</v>
      </c>
      <c r="G54" s="27">
        <v>0</v>
      </c>
      <c r="H54" s="26">
        <v>975.8</v>
      </c>
      <c r="I54" s="26">
        <v>1033.5999999999999</v>
      </c>
      <c r="J54" s="28">
        <v>0</v>
      </c>
      <c r="K54" s="29">
        <f t="shared" si="1"/>
        <v>2009.3999999999999</v>
      </c>
      <c r="L54" s="29">
        <f t="shared" si="0"/>
        <v>31990.6</v>
      </c>
    </row>
    <row r="55" spans="1:12" s="5" customFormat="1" ht="44.25" customHeight="1" x14ac:dyDescent="0.35">
      <c r="A55" s="24" t="s">
        <v>87</v>
      </c>
      <c r="B55" s="25" t="s">
        <v>16</v>
      </c>
      <c r="C55" s="24" t="s">
        <v>35</v>
      </c>
      <c r="D55" s="24" t="s">
        <v>71</v>
      </c>
      <c r="E55" s="24" t="s">
        <v>19</v>
      </c>
      <c r="F55" s="26">
        <v>34000</v>
      </c>
      <c r="G55" s="27">
        <v>0</v>
      </c>
      <c r="H55" s="26">
        <v>975.8</v>
      </c>
      <c r="I55" s="26">
        <v>1033.5999999999999</v>
      </c>
      <c r="J55" s="28">
        <v>0</v>
      </c>
      <c r="K55" s="29">
        <f t="shared" si="1"/>
        <v>2009.3999999999999</v>
      </c>
      <c r="L55" s="29">
        <f t="shared" si="0"/>
        <v>31990.6</v>
      </c>
    </row>
    <row r="56" spans="1:12" s="5" customFormat="1" ht="44.25" customHeight="1" x14ac:dyDescent="0.35">
      <c r="A56" s="24" t="s">
        <v>88</v>
      </c>
      <c r="B56" s="25" t="s">
        <v>16</v>
      </c>
      <c r="C56" s="24" t="s">
        <v>89</v>
      </c>
      <c r="D56" s="24" t="s">
        <v>18</v>
      </c>
      <c r="E56" s="24" t="s">
        <v>19</v>
      </c>
      <c r="F56" s="26">
        <v>105000</v>
      </c>
      <c r="G56" s="27">
        <v>13281.56</v>
      </c>
      <c r="H56" s="26">
        <v>3013.5</v>
      </c>
      <c r="I56" s="26">
        <v>3192</v>
      </c>
      <c r="J56" s="28">
        <v>0</v>
      </c>
      <c r="K56" s="29">
        <f t="shared" si="1"/>
        <v>19487.059999999998</v>
      </c>
      <c r="L56" s="29">
        <f t="shared" si="0"/>
        <v>85512.94</v>
      </c>
    </row>
    <row r="57" spans="1:12" s="5" customFormat="1" ht="44.25" customHeight="1" x14ac:dyDescent="0.35">
      <c r="A57" s="24" t="s">
        <v>90</v>
      </c>
      <c r="B57" s="25" t="s">
        <v>21</v>
      </c>
      <c r="C57" s="24" t="s">
        <v>37</v>
      </c>
      <c r="D57" s="24" t="s">
        <v>48</v>
      </c>
      <c r="E57" s="24" t="s">
        <v>19</v>
      </c>
      <c r="F57" s="26">
        <v>34000</v>
      </c>
      <c r="G57" s="27">
        <v>0</v>
      </c>
      <c r="H57" s="26">
        <v>975.8</v>
      </c>
      <c r="I57" s="26">
        <v>1033.5999999999999</v>
      </c>
      <c r="J57" s="28">
        <v>0</v>
      </c>
      <c r="K57" s="29">
        <f t="shared" si="1"/>
        <v>2009.3999999999999</v>
      </c>
      <c r="L57" s="29">
        <f t="shared" si="0"/>
        <v>31990.6</v>
      </c>
    </row>
    <row r="58" spans="1:12" s="5" customFormat="1" ht="44.25" customHeight="1" x14ac:dyDescent="0.35">
      <c r="A58" s="24" t="s">
        <v>91</v>
      </c>
      <c r="B58" s="25" t="s">
        <v>16</v>
      </c>
      <c r="C58" s="24" t="s">
        <v>78</v>
      </c>
      <c r="D58" s="24" t="s">
        <v>29</v>
      </c>
      <c r="E58" s="24" t="s">
        <v>19</v>
      </c>
      <c r="F58" s="26">
        <v>18000</v>
      </c>
      <c r="G58" s="27">
        <v>0</v>
      </c>
      <c r="H58" s="26">
        <v>516.6</v>
      </c>
      <c r="I58" s="26">
        <v>547.20000000000005</v>
      </c>
      <c r="J58" s="28"/>
      <c r="K58" s="29">
        <f t="shared" si="1"/>
        <v>1063.8000000000002</v>
      </c>
      <c r="L58" s="29">
        <f t="shared" si="0"/>
        <v>16936.2</v>
      </c>
    </row>
    <row r="59" spans="1:12" s="5" customFormat="1" ht="44.25" customHeight="1" x14ac:dyDescent="0.35">
      <c r="A59" s="24" t="s">
        <v>92</v>
      </c>
      <c r="B59" s="25" t="s">
        <v>21</v>
      </c>
      <c r="C59" s="24" t="s">
        <v>37</v>
      </c>
      <c r="D59" s="24" t="s">
        <v>93</v>
      </c>
      <c r="E59" s="24" t="s">
        <v>19</v>
      </c>
      <c r="F59" s="26">
        <v>34000</v>
      </c>
      <c r="G59" s="27">
        <v>0</v>
      </c>
      <c r="H59" s="26">
        <v>975.8</v>
      </c>
      <c r="I59" s="26">
        <v>1033.5999999999999</v>
      </c>
      <c r="J59" s="28">
        <v>0</v>
      </c>
      <c r="K59" s="29">
        <f t="shared" si="1"/>
        <v>2009.3999999999999</v>
      </c>
      <c r="L59" s="29">
        <f t="shared" si="0"/>
        <v>31990.6</v>
      </c>
    </row>
    <row r="60" spans="1:12" s="5" customFormat="1" ht="44.25" customHeight="1" x14ac:dyDescent="0.35">
      <c r="A60" s="24" t="s">
        <v>94</v>
      </c>
      <c r="B60" s="25" t="s">
        <v>21</v>
      </c>
      <c r="C60" s="24" t="s">
        <v>86</v>
      </c>
      <c r="D60" s="24" t="s">
        <v>51</v>
      </c>
      <c r="E60" s="24" t="s">
        <v>19</v>
      </c>
      <c r="F60" s="26">
        <v>34000</v>
      </c>
      <c r="G60" s="27">
        <v>0</v>
      </c>
      <c r="H60" s="26">
        <v>975.8</v>
      </c>
      <c r="I60" s="26">
        <v>1033.5999999999999</v>
      </c>
      <c r="J60" s="28">
        <v>0</v>
      </c>
      <c r="K60" s="29">
        <f t="shared" si="1"/>
        <v>2009.3999999999999</v>
      </c>
      <c r="L60" s="29">
        <f t="shared" si="0"/>
        <v>31990.6</v>
      </c>
    </row>
    <row r="61" spans="1:12" s="5" customFormat="1" ht="44.25" customHeight="1" x14ac:dyDescent="0.35">
      <c r="A61" s="24" t="s">
        <v>98</v>
      </c>
      <c r="B61" s="25" t="s">
        <v>16</v>
      </c>
      <c r="C61" s="24" t="s">
        <v>66</v>
      </c>
      <c r="D61" s="24" t="s">
        <v>29</v>
      </c>
      <c r="E61" s="24" t="s">
        <v>19</v>
      </c>
      <c r="F61" s="26">
        <v>34000</v>
      </c>
      <c r="G61" s="27">
        <v>0</v>
      </c>
      <c r="H61" s="26">
        <v>975.8</v>
      </c>
      <c r="I61" s="26">
        <v>1033.5999999999999</v>
      </c>
      <c r="J61" s="28">
        <v>0</v>
      </c>
      <c r="K61" s="29">
        <f t="shared" ref="K61:K62" si="2">SUM(G61:J61)</f>
        <v>2009.3999999999999</v>
      </c>
      <c r="L61" s="29">
        <f t="shared" ref="L61:L62" si="3">+F61-K61</f>
        <v>31990.6</v>
      </c>
    </row>
    <row r="62" spans="1:12" s="5" customFormat="1" ht="44.25" customHeight="1" x14ac:dyDescent="0.35">
      <c r="A62" s="24" t="s">
        <v>105</v>
      </c>
      <c r="B62" s="25" t="s">
        <v>21</v>
      </c>
      <c r="C62" s="24" t="s">
        <v>106</v>
      </c>
      <c r="D62" s="24" t="s">
        <v>18</v>
      </c>
      <c r="E62" s="24" t="s">
        <v>19</v>
      </c>
      <c r="F62" s="26">
        <v>80000</v>
      </c>
      <c r="G62" s="27">
        <v>7400.94</v>
      </c>
      <c r="H62" s="26">
        <v>2296</v>
      </c>
      <c r="I62" s="26">
        <v>2432</v>
      </c>
      <c r="J62" s="28">
        <v>0</v>
      </c>
      <c r="K62" s="29">
        <f t="shared" si="2"/>
        <v>12128.939999999999</v>
      </c>
      <c r="L62" s="29">
        <f t="shared" si="3"/>
        <v>67871.06</v>
      </c>
    </row>
    <row r="63" spans="1:12" s="5" customFormat="1" ht="44.25" customHeight="1" x14ac:dyDescent="0.35">
      <c r="A63" s="24" t="s">
        <v>108</v>
      </c>
      <c r="B63" s="25" t="s">
        <v>21</v>
      </c>
      <c r="C63" s="24" t="s">
        <v>35</v>
      </c>
      <c r="D63" s="24" t="s">
        <v>107</v>
      </c>
      <c r="E63" s="24" t="s">
        <v>19</v>
      </c>
      <c r="F63" s="26">
        <v>34000</v>
      </c>
      <c r="G63" s="27">
        <v>0</v>
      </c>
      <c r="H63" s="26">
        <v>975.8</v>
      </c>
      <c r="I63" s="26">
        <v>1033.5999999999999</v>
      </c>
      <c r="J63" s="28">
        <v>0</v>
      </c>
      <c r="K63" s="29">
        <f t="shared" si="1"/>
        <v>2009.3999999999999</v>
      </c>
      <c r="L63" s="29">
        <f t="shared" si="0"/>
        <v>31990.6</v>
      </c>
    </row>
    <row r="64" spans="1:12" s="5" customFormat="1" ht="42.75" customHeight="1" x14ac:dyDescent="0.25">
      <c r="A64" s="30" t="s">
        <v>95</v>
      </c>
      <c r="B64" s="30">
        <f>COUNTA(B15:B63)</f>
        <v>49</v>
      </c>
      <c r="C64" s="30"/>
      <c r="D64" s="30"/>
      <c r="E64" s="30"/>
      <c r="F64" s="31">
        <f>SUM(F15:F63)</f>
        <v>2360000</v>
      </c>
      <c r="G64" s="31">
        <f t="shared" ref="G64:L64" si="4">SUM(G15:G63)</f>
        <v>146478.1</v>
      </c>
      <c r="H64" s="31">
        <f t="shared" si="4"/>
        <v>67732.000000000044</v>
      </c>
      <c r="I64" s="31">
        <f t="shared" si="4"/>
        <v>68917.40999999996</v>
      </c>
      <c r="J64" s="31">
        <f t="shared" si="4"/>
        <v>5620.5</v>
      </c>
      <c r="K64" s="31">
        <f t="shared" si="4"/>
        <v>288748.00999999989</v>
      </c>
      <c r="L64" s="31">
        <f t="shared" si="4"/>
        <v>2071251.9900000012</v>
      </c>
    </row>
    <row r="65" spans="1:13" s="5" customFormat="1" ht="65.25" customHeight="1" x14ac:dyDescent="0.25">
      <c r="A65" s="15"/>
      <c r="B65" s="15"/>
      <c r="C65" s="32"/>
      <c r="D65" s="15"/>
      <c r="E65" s="15"/>
      <c r="F65" s="16"/>
      <c r="G65" s="16"/>
      <c r="H65" s="16"/>
      <c r="I65" s="16"/>
      <c r="J65" s="16"/>
      <c r="K65" s="16"/>
      <c r="L65" s="16"/>
    </row>
    <row r="66" spans="1:13" s="5" customFormat="1" ht="65.25" customHeight="1" x14ac:dyDescent="0.25">
      <c r="A66" s="15"/>
      <c r="B66" s="15"/>
      <c r="C66" s="32"/>
      <c r="D66" s="15"/>
      <c r="E66" s="15"/>
      <c r="F66" s="16"/>
      <c r="G66" s="16"/>
      <c r="H66" s="17"/>
      <c r="I66" s="33"/>
      <c r="J66" s="34"/>
      <c r="K66" s="35"/>
      <c r="L66" s="36"/>
      <c r="M66" s="7"/>
    </row>
    <row r="67" spans="1:13" s="6" customFormat="1" ht="27" thickBot="1" x14ac:dyDescent="0.4">
      <c r="A67" s="16"/>
      <c r="B67" s="37"/>
      <c r="C67" s="38"/>
      <c r="D67" s="39"/>
      <c r="E67" s="39"/>
      <c r="F67" s="40"/>
      <c r="G67" s="37"/>
      <c r="H67" s="37"/>
      <c r="I67" s="37"/>
      <c r="J67" s="37"/>
      <c r="K67" s="37"/>
      <c r="L67" s="37"/>
    </row>
    <row r="68" spans="1:13" s="6" customFormat="1" ht="26.25" x14ac:dyDescent="0.35">
      <c r="A68" s="41"/>
      <c r="B68" s="37"/>
      <c r="C68" s="49" t="s">
        <v>96</v>
      </c>
      <c r="D68" s="49"/>
      <c r="E68" s="42"/>
      <c r="F68" s="40"/>
      <c r="G68" s="43"/>
      <c r="H68" s="44"/>
      <c r="I68" s="44"/>
      <c r="J68" s="45"/>
      <c r="K68" s="44"/>
      <c r="L68" s="44"/>
      <c r="M68" s="9"/>
    </row>
    <row r="69" spans="1:13" s="6" customFormat="1" ht="26.25" x14ac:dyDescent="0.35">
      <c r="A69" s="41"/>
      <c r="B69" s="37"/>
      <c r="C69" s="50" t="s">
        <v>97</v>
      </c>
      <c r="D69" s="50"/>
      <c r="E69" s="16"/>
      <c r="F69" s="40"/>
      <c r="G69" s="37"/>
      <c r="H69" s="37"/>
      <c r="I69" s="37"/>
      <c r="J69" s="37"/>
      <c r="K69" s="37"/>
      <c r="L69" s="37"/>
    </row>
    <row r="70" spans="1:13" s="10" customFormat="1" ht="23.25" customHeight="1" x14ac:dyDescent="0.4">
      <c r="A70" s="46"/>
      <c r="B70" s="46"/>
      <c r="C70" s="46"/>
      <c r="D70" s="46"/>
      <c r="E70" s="46"/>
      <c r="F70" s="46"/>
      <c r="G70" s="41"/>
      <c r="H70" s="41"/>
      <c r="I70" s="41"/>
      <c r="J70" s="41"/>
      <c r="K70" s="41"/>
      <c r="L70" s="41"/>
    </row>
    <row r="71" spans="1:13" ht="26.25" x14ac:dyDescent="0.4">
      <c r="A71" s="46"/>
      <c r="B71" s="46"/>
      <c r="C71" s="46"/>
      <c r="D71" s="46"/>
      <c r="E71" s="46"/>
      <c r="F71" s="46"/>
      <c r="G71" s="47"/>
      <c r="H71" s="47"/>
      <c r="I71" s="47"/>
      <c r="J71" s="48"/>
      <c r="K71" s="47"/>
      <c r="L71" s="47"/>
    </row>
    <row r="73" spans="1:13" s="13" customFormat="1" x14ac:dyDescent="0.35">
      <c r="A73" s="12"/>
      <c r="B73" s="12"/>
      <c r="C73" s="12"/>
      <c r="D73" s="12"/>
      <c r="E73" s="12"/>
      <c r="F73" s="12"/>
      <c r="G73" s="8"/>
      <c r="J73" s="14"/>
    </row>
    <row r="74" spans="1:13" s="13" customFormat="1" x14ac:dyDescent="0.35">
      <c r="A74" s="12"/>
      <c r="B74" s="12"/>
      <c r="C74" s="12"/>
      <c r="D74" s="12"/>
      <c r="E74" s="12"/>
      <c r="F74" s="12"/>
      <c r="G74" s="8"/>
      <c r="J74" s="14"/>
    </row>
    <row r="75" spans="1:13" s="13" customFormat="1" x14ac:dyDescent="0.35">
      <c r="A75" s="12"/>
      <c r="B75" s="12"/>
      <c r="C75" s="12"/>
      <c r="D75" s="12"/>
      <c r="E75" s="12"/>
      <c r="F75" s="12"/>
      <c r="G75" s="8"/>
      <c r="J75" s="14"/>
    </row>
    <row r="76" spans="1:13" s="13" customFormat="1" x14ac:dyDescent="0.35">
      <c r="A76" s="12"/>
      <c r="B76" s="12"/>
      <c r="C76" s="12"/>
      <c r="D76" s="12"/>
      <c r="E76" s="12"/>
      <c r="F76" s="12"/>
      <c r="G76" s="8"/>
      <c r="J76" s="14"/>
    </row>
    <row r="77" spans="1:13" s="13" customFormat="1" x14ac:dyDescent="0.35">
      <c r="A77" s="12"/>
      <c r="B77" s="12"/>
      <c r="C77" s="12"/>
      <c r="D77" s="12"/>
      <c r="E77" s="12"/>
      <c r="F77" s="12"/>
      <c r="G77" s="8"/>
      <c r="J77" s="14"/>
    </row>
    <row r="78" spans="1:13" s="13" customFormat="1" x14ac:dyDescent="0.35">
      <c r="A78" s="12"/>
      <c r="B78" s="12"/>
      <c r="C78" s="12"/>
      <c r="D78" s="12"/>
      <c r="E78" s="12"/>
      <c r="F78" s="12"/>
      <c r="G78" s="8"/>
      <c r="J78" s="14"/>
    </row>
    <row r="79" spans="1:13" s="13" customFormat="1" x14ac:dyDescent="0.35">
      <c r="A79" s="12"/>
      <c r="B79" s="12"/>
      <c r="C79" s="12"/>
      <c r="D79" s="12"/>
      <c r="E79" s="12"/>
      <c r="F79" s="12"/>
      <c r="G79" s="8"/>
      <c r="J79" s="14"/>
    </row>
  </sheetData>
  <mergeCells count="7">
    <mergeCell ref="C68:D68"/>
    <mergeCell ref="C69:D69"/>
    <mergeCell ref="A1:L8"/>
    <mergeCell ref="A9:L9"/>
    <mergeCell ref="A10:L10"/>
    <mergeCell ref="A11:L11"/>
    <mergeCell ref="A12:L12"/>
  </mergeCells>
  <printOptions horizontalCentered="1"/>
  <pageMargins left="0.25" right="0.25" top="0.75" bottom="0.75" header="0.3" footer="0.3"/>
  <pageSetup paperSize="7" scale="26" fitToHeight="0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FIJOS ABRIL 2023</vt:lpstr>
      <vt:lpstr>'FIJOS ABRIL 2023'!Print_Area</vt:lpstr>
      <vt:lpstr>'FIJOS ABRIL 2023'!Print_Titles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Indhira Guerrero</cp:lastModifiedBy>
  <cp:revision/>
  <cp:lastPrinted>2023-05-09T16:11:55Z</cp:lastPrinted>
  <dcterms:created xsi:type="dcterms:W3CDTF">2022-03-09T17:44:27Z</dcterms:created>
  <dcterms:modified xsi:type="dcterms:W3CDTF">2023-05-09T16:13:00Z</dcterms:modified>
  <cp:category/>
  <cp:contentStatus/>
</cp:coreProperties>
</file>